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1"/>
  </bookViews>
  <sheets>
    <sheet name="Totais por grupo e subgrupo Qua" sheetId="1" r:id="rId1"/>
    <sheet name="Totais por grupo e subgrupo Val" sheetId="2" r:id="rId2"/>
  </sheets>
  <definedNames>
    <definedName name="EXP_SC_GP_TOTAIS" localSheetId="0">'Totais por grupo e subgrupo Qua'!#REF!</definedName>
    <definedName name="EXP_SC_GP_TOTAIS" localSheetId="1">'Totais por grupo e subgrupo Val'!#REF!</definedName>
    <definedName name="EXP_SC_GP_TOTAIS">#REF!</definedName>
    <definedName name="EXP_SC_GRUPOS">#REF!</definedName>
  </definedNames>
  <calcPr fullCalcOnLoad="1"/>
</workbook>
</file>

<file path=xl/sharedStrings.xml><?xml version="1.0" encoding="utf-8"?>
<sst xmlns="http://schemas.openxmlformats.org/spreadsheetml/2006/main" count="86" uniqueCount="43">
  <si>
    <t>Animais vivos</t>
  </si>
  <si>
    <t>Carnes de Bovinos e derivados</t>
  </si>
  <si>
    <t>Carnes de Suínos e derivados</t>
  </si>
  <si>
    <t>Outras carnes e derivados</t>
  </si>
  <si>
    <t>Carnes de frango e derivados</t>
  </si>
  <si>
    <t>Carnes de perus e derivados</t>
  </si>
  <si>
    <t>Carnes de patos e derivados</t>
  </si>
  <si>
    <t>Outros produtos de origem animal</t>
  </si>
  <si>
    <t>Peixes, crustáceos, moloscos e derivados</t>
  </si>
  <si>
    <t>Leite e derivados</t>
  </si>
  <si>
    <t>Ovos e derivados</t>
  </si>
  <si>
    <t>Produtos apícolas</t>
  </si>
  <si>
    <t>Outros produtos de origem vegetal e derivados</t>
  </si>
  <si>
    <t>Banana</t>
  </si>
  <si>
    <t>Mate e erva mate</t>
  </si>
  <si>
    <t>Milho e derivados</t>
  </si>
  <si>
    <t>Arroz e derivados</t>
  </si>
  <si>
    <t>Produtos do complexo soja</t>
  </si>
  <si>
    <t>Açucares, cacau, chocolates e preparações alimentícias</t>
  </si>
  <si>
    <t>Tabaco e derivados</t>
  </si>
  <si>
    <t>Couros e peles, lãs, crinas e sedas</t>
  </si>
  <si>
    <t>Madeira e Obras de madeira</t>
  </si>
  <si>
    <t>Papel e celulose</t>
  </si>
  <si>
    <t>Algodão, linho e outras fibras vegetais e seus produtos básicos</t>
  </si>
  <si>
    <t>Móveis de madeira</t>
  </si>
  <si>
    <t>(Toneladas)</t>
  </si>
  <si>
    <t>PRODUTOS EXPORTADOS</t>
  </si>
  <si>
    <t>(US$ FOB 1000)</t>
  </si>
  <si>
    <t>PRODUTOS DE ORIGEM ANIMAL</t>
  </si>
  <si>
    <t>PRODUTOS DE ORIGEM VEGETAL</t>
  </si>
  <si>
    <t>Rações e produtos para alimentação animal (exceto de soja ou milho)</t>
  </si>
  <si>
    <t>PRODUTOS FLORESTAIS</t>
  </si>
  <si>
    <t xml:space="preserve">TOTAL DO AGRONEGÓCIO </t>
  </si>
  <si>
    <t>TOTAL DAS EXPORTAÇÕES</t>
  </si>
  <si>
    <t>Var. (%)</t>
  </si>
  <si>
    <t>no mês</t>
  </si>
  <si>
    <t>acumulado no ano</t>
  </si>
  <si>
    <t>Maçã</t>
  </si>
  <si>
    <t>Bebidas, sucos, líquidos alcoólicos e vinagres</t>
  </si>
  <si>
    <t>EXPORTAÇÕES DO BRASIL - 2018</t>
  </si>
  <si>
    <t xml:space="preserve">FONTE: MDIC/SECEX – Comex Stat </t>
  </si>
  <si>
    <t>jan-jun/18</t>
  </si>
  <si>
    <t>jan-jun/17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</si>
</sst>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  <numFmt numFmtId="168" formatCode="_-* #,##0.0_-;\-* #,##0.0_-;_-* &quot;-&quot;??_-;_-@_-"/>
    <numFmt numFmtId="169" formatCode="_-* #,##0_-;\-* #,##0_-;_-* &quot;-&quot;??_-;_-@_-"/>
    <numFmt numFmtId="170" formatCode="#,##0.0"/>
    <numFmt numFmtId="171" formatCode="#,##0.0_ ;\-#,##0.0\ "/>
    <numFmt numFmtId="172" formatCode="0.0"/>
    <numFmt numFmtId="173" formatCode="_-* #,##0.000_-;\-* #,##0.000_-;_-* &quot;-&quot;??_-;_-@_-"/>
    <numFmt numFmtId="174" formatCode="_-* #,##0.0000_-;\-* #,##0.0000_-;_-* &quot;-&quot;??_-;_-@_-"/>
    <numFmt numFmtId="175" formatCode="#,##0_ ;\-#,##0\ "/>
  </numFmts>
  <fonts count="5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indexed="8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56"/>
      <name val="Verdana"/>
      <family val="2"/>
    </font>
    <font>
      <b/>
      <sz val="12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Verdana"/>
      <family val="2"/>
    </font>
    <font>
      <b/>
      <sz val="10"/>
      <color theme="3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7F6E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>
        <color theme="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ck">
        <color theme="3"/>
      </right>
      <top style="thin"/>
      <bottom style="thin"/>
    </border>
    <border>
      <left style="thin"/>
      <right style="thin"/>
      <top style="thin"/>
      <bottom style="thick">
        <color theme="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>
        <color theme="3"/>
      </left>
      <right style="thin"/>
      <top style="thin"/>
      <bottom style="thick">
        <color theme="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8" fillId="33" borderId="10" xfId="50" applyFont="1" applyFill="1" applyBorder="1">
      <alignment/>
      <protection/>
    </xf>
    <xf numFmtId="0" fontId="8" fillId="33" borderId="10" xfId="50" applyNumberFormat="1" applyFont="1" applyFill="1" applyBorder="1">
      <alignment/>
      <protection/>
    </xf>
    <xf numFmtId="0" fontId="7" fillId="0" borderId="10" xfId="50" applyFont="1" applyFill="1" applyBorder="1">
      <alignment/>
      <protection/>
    </xf>
    <xf numFmtId="3" fontId="7" fillId="0" borderId="10" xfId="50" applyNumberFormat="1" applyFont="1" applyFill="1" applyBorder="1">
      <alignment/>
      <protection/>
    </xf>
    <xf numFmtId="169" fontId="8" fillId="33" borderId="10" xfId="63" applyNumberFormat="1" applyFont="1" applyFill="1" applyBorder="1" applyAlignment="1">
      <alignment horizontal="center"/>
    </xf>
    <xf numFmtId="3" fontId="8" fillId="33" borderId="10" xfId="50" applyNumberFormat="1" applyFont="1" applyFill="1" applyBorder="1">
      <alignment/>
      <protection/>
    </xf>
    <xf numFmtId="0" fontId="0" fillId="0" borderId="0" xfId="0" applyBorder="1" applyAlignment="1">
      <alignment/>
    </xf>
    <xf numFmtId="17" fontId="8" fillId="33" borderId="11" xfId="50" applyNumberFormat="1" applyFont="1" applyFill="1" applyBorder="1" applyAlignment="1">
      <alignment horizontal="center"/>
      <protection/>
    </xf>
    <xf numFmtId="17" fontId="8" fillId="33" borderId="12" xfId="50" applyNumberFormat="1" applyFont="1" applyFill="1" applyBorder="1" applyAlignment="1">
      <alignment horizontal="center"/>
      <protection/>
    </xf>
    <xf numFmtId="0" fontId="8" fillId="33" borderId="13" xfId="50" applyFont="1" applyFill="1" applyBorder="1" applyAlignment="1">
      <alignment horizontal="center"/>
      <protection/>
    </xf>
    <xf numFmtId="169" fontId="8" fillId="33" borderId="14" xfId="63" applyNumberFormat="1" applyFont="1" applyFill="1" applyBorder="1" applyAlignment="1">
      <alignment horizontal="center"/>
    </xf>
    <xf numFmtId="171" fontId="8" fillId="33" borderId="15" xfId="63" applyNumberFormat="1" applyFont="1" applyFill="1" applyBorder="1" applyAlignment="1">
      <alignment horizontal="right"/>
    </xf>
    <xf numFmtId="3" fontId="7" fillId="0" borderId="14" xfId="50" applyNumberFormat="1" applyFont="1" applyFill="1" applyBorder="1">
      <alignment/>
      <protection/>
    </xf>
    <xf numFmtId="170" fontId="7" fillId="0" borderId="15" xfId="50" applyNumberFormat="1" applyFont="1" applyFill="1" applyBorder="1">
      <alignment/>
      <protection/>
    </xf>
    <xf numFmtId="3" fontId="8" fillId="33" borderId="14" xfId="50" applyNumberFormat="1" applyFont="1" applyFill="1" applyBorder="1">
      <alignment/>
      <protection/>
    </xf>
    <xf numFmtId="3" fontId="9" fillId="33" borderId="16" xfId="0" applyNumberFormat="1" applyFont="1" applyFill="1" applyBorder="1" applyAlignment="1">
      <alignment horizontal="right" wrapText="1"/>
    </xf>
    <xf numFmtId="3" fontId="9" fillId="33" borderId="17" xfId="0" applyNumberFormat="1" applyFont="1" applyFill="1" applyBorder="1" applyAlignment="1">
      <alignment horizontal="right" wrapText="1"/>
    </xf>
    <xf numFmtId="171" fontId="8" fillId="33" borderId="18" xfId="63" applyNumberFormat="1" applyFont="1" applyFill="1" applyBorder="1" applyAlignment="1">
      <alignment horizontal="right"/>
    </xf>
    <xf numFmtId="0" fontId="8" fillId="33" borderId="19" xfId="50" applyFont="1" applyFill="1" applyBorder="1" applyAlignment="1">
      <alignment horizontal="center"/>
      <protection/>
    </xf>
    <xf numFmtId="0" fontId="8" fillId="33" borderId="12" xfId="50" applyFont="1" applyFill="1" applyBorder="1" applyAlignment="1">
      <alignment horizontal="center"/>
      <protection/>
    </xf>
    <xf numFmtId="0" fontId="8" fillId="33" borderId="20" xfId="50" applyFont="1" applyFill="1" applyBorder="1" applyAlignment="1">
      <alignment horizontal="center"/>
      <protection/>
    </xf>
    <xf numFmtId="169" fontId="8" fillId="33" borderId="21" xfId="63" applyNumberFormat="1" applyFont="1" applyFill="1" applyBorder="1" applyAlignment="1">
      <alignment horizontal="center"/>
    </xf>
    <xf numFmtId="171" fontId="8" fillId="33" borderId="22" xfId="63" applyNumberFormat="1" applyFont="1" applyFill="1" applyBorder="1" applyAlignment="1">
      <alignment horizontal="right"/>
    </xf>
    <xf numFmtId="3" fontId="7" fillId="0" borderId="21" xfId="50" applyNumberFormat="1" applyFont="1" applyFill="1" applyBorder="1">
      <alignment/>
      <protection/>
    </xf>
    <xf numFmtId="172" fontId="7" fillId="0" borderId="22" xfId="50" applyNumberFormat="1" applyFont="1" applyFill="1" applyBorder="1">
      <alignment/>
      <protection/>
    </xf>
    <xf numFmtId="172" fontId="7" fillId="0" borderId="15" xfId="50" applyNumberFormat="1" applyFont="1" applyFill="1" applyBorder="1">
      <alignment/>
      <protection/>
    </xf>
    <xf numFmtId="3" fontId="8" fillId="33" borderId="21" xfId="50" applyNumberFormat="1" applyFont="1" applyFill="1" applyBorder="1">
      <alignment/>
      <protection/>
    </xf>
    <xf numFmtId="3" fontId="9" fillId="33" borderId="23" xfId="0" applyNumberFormat="1" applyFont="1" applyFill="1" applyBorder="1" applyAlignment="1">
      <alignment horizontal="right" wrapText="1"/>
    </xf>
    <xf numFmtId="3" fontId="7" fillId="0" borderId="14" xfId="50" applyNumberFormat="1" applyFont="1" applyFill="1" applyBorder="1" applyAlignment="1">
      <alignment horizontal="right"/>
      <protection/>
    </xf>
    <xf numFmtId="3" fontId="7" fillId="0" borderId="21" xfId="50" applyNumberFormat="1" applyFont="1" applyFill="1" applyBorder="1" applyAlignment="1">
      <alignment horizontal="right"/>
      <protection/>
    </xf>
    <xf numFmtId="0" fontId="8" fillId="0" borderId="0" xfId="50" applyFont="1" applyBorder="1" applyAlignment="1">
      <alignment horizontal="right"/>
      <protection/>
    </xf>
    <xf numFmtId="0" fontId="11" fillId="0" borderId="0" xfId="0" applyFont="1" applyAlignment="1">
      <alignment/>
    </xf>
    <xf numFmtId="0" fontId="48" fillId="0" borderId="0" xfId="0" applyFont="1" applyAlignment="1">
      <alignment/>
    </xf>
    <xf numFmtId="171" fontId="7" fillId="0" borderId="15" xfId="63" applyNumberFormat="1" applyFont="1" applyFill="1" applyBorder="1" applyAlignment="1">
      <alignment horizontal="right"/>
    </xf>
    <xf numFmtId="17" fontId="10" fillId="33" borderId="24" xfId="50" applyNumberFormat="1" applyFont="1" applyFill="1" applyBorder="1" applyAlignment="1">
      <alignment horizontal="center"/>
      <protection/>
    </xf>
    <xf numFmtId="17" fontId="10" fillId="33" borderId="25" xfId="50" applyNumberFormat="1" applyFont="1" applyFill="1" applyBorder="1" applyAlignment="1">
      <alignment horizontal="center"/>
      <protection/>
    </xf>
    <xf numFmtId="17" fontId="10" fillId="33" borderId="26" xfId="50" applyNumberFormat="1" applyFont="1" applyFill="1" applyBorder="1" applyAlignment="1">
      <alignment horizontal="center"/>
      <protection/>
    </xf>
    <xf numFmtId="17" fontId="49" fillId="33" borderId="24" xfId="50" applyNumberFormat="1" applyFont="1" applyFill="1" applyBorder="1" applyAlignment="1">
      <alignment horizontal="center"/>
      <protection/>
    </xf>
    <xf numFmtId="17" fontId="49" fillId="33" borderId="25" xfId="50" applyNumberFormat="1" applyFont="1" applyFill="1" applyBorder="1" applyAlignment="1">
      <alignment horizontal="center"/>
      <protection/>
    </xf>
    <xf numFmtId="17" fontId="49" fillId="33" borderId="26" xfId="50" applyNumberFormat="1" applyFont="1" applyFill="1" applyBorder="1" applyAlignment="1">
      <alignment horizontal="center"/>
      <protection/>
    </xf>
    <xf numFmtId="3" fontId="7" fillId="0" borderId="10" xfId="50" applyNumberFormat="1" applyFont="1" applyFill="1" applyBorder="1" applyAlignment="1">
      <alignment horizontal="right"/>
      <protection/>
    </xf>
    <xf numFmtId="3" fontId="9" fillId="33" borderId="27" xfId="0" applyNumberFormat="1" applyFont="1" applyFill="1" applyBorder="1" applyAlignment="1">
      <alignment horizontal="right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1714500</xdr:colOff>
      <xdr:row>0</xdr:row>
      <xdr:rowOff>485775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145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1714500</xdr:colOff>
      <xdr:row>0</xdr:row>
      <xdr:rowOff>485775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145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8"/>
  <sheetViews>
    <sheetView showGridLines="0" zoomScale="110" zoomScaleNormal="110" zoomScalePageLayoutView="0" workbookViewId="0" topLeftCell="A1">
      <selection activeCell="A18" sqref="A18"/>
    </sheetView>
  </sheetViews>
  <sheetFormatPr defaultColWidth="9.140625" defaultRowHeight="12.75"/>
  <cols>
    <col min="1" max="1" width="60.8515625" style="0" customWidth="1"/>
    <col min="2" max="2" width="15.140625" style="0" customWidth="1"/>
    <col min="3" max="3" width="13.7109375" style="0" customWidth="1"/>
    <col min="4" max="4" width="13.140625" style="0" customWidth="1"/>
    <col min="5" max="5" width="14.00390625" style="0" customWidth="1"/>
    <col min="6" max="6" width="14.57421875" style="0" customWidth="1"/>
    <col min="7" max="7" width="11.8515625" style="0" customWidth="1"/>
    <col min="9" max="11" width="16.140625" style="0" customWidth="1"/>
    <col min="12" max="12" width="10.7109375" style="0" bestFit="1" customWidth="1"/>
  </cols>
  <sheetData>
    <row r="1" ht="44.25" customHeight="1"/>
    <row r="2" spans="1:7" ht="15" thickBot="1">
      <c r="A2" s="32" t="s">
        <v>39</v>
      </c>
      <c r="E2" s="7"/>
      <c r="F2" s="7"/>
      <c r="G2" s="31" t="s">
        <v>25</v>
      </c>
    </row>
    <row r="3" spans="1:7" ht="15.75" thickBot="1">
      <c r="A3" s="33"/>
      <c r="B3" s="35" t="s">
        <v>35</v>
      </c>
      <c r="C3" s="36"/>
      <c r="D3" s="37"/>
      <c r="E3" s="38" t="s">
        <v>36</v>
      </c>
      <c r="F3" s="39"/>
      <c r="G3" s="40"/>
    </row>
    <row r="4" spans="1:7" ht="12.75">
      <c r="A4" s="1" t="s">
        <v>26</v>
      </c>
      <c r="B4" s="8">
        <v>43252</v>
      </c>
      <c r="C4" s="9">
        <v>42887</v>
      </c>
      <c r="D4" s="10" t="s">
        <v>34</v>
      </c>
      <c r="E4" s="19" t="s">
        <v>41</v>
      </c>
      <c r="F4" s="20" t="s">
        <v>42</v>
      </c>
      <c r="G4" s="21" t="s">
        <v>34</v>
      </c>
    </row>
    <row r="5" spans="1:7" ht="12.75">
      <c r="A5" s="2" t="s">
        <v>28</v>
      </c>
      <c r="B5" s="11">
        <f>SUM(B6:B18)</f>
        <v>434047.2679999999</v>
      </c>
      <c r="C5" s="5">
        <f>SUM(C6:C18)</f>
        <v>651176.603</v>
      </c>
      <c r="D5" s="12">
        <f>(B5/C5-1)*100</f>
        <v>-33.34415487283717</v>
      </c>
      <c r="E5" s="22">
        <f>SUM(E6:E18)</f>
        <v>3451467.756</v>
      </c>
      <c r="F5" s="5">
        <f>SUM(F6:F18)</f>
        <v>3720038.7600000007</v>
      </c>
      <c r="G5" s="23">
        <f>(E5/F5-1)*100</f>
        <v>-7.219575421843205</v>
      </c>
    </row>
    <row r="6" spans="1:7" ht="12.75">
      <c r="A6" s="3" t="s">
        <v>0</v>
      </c>
      <c r="B6" s="13">
        <v>12399.466</v>
      </c>
      <c r="C6" s="4">
        <v>7659.077</v>
      </c>
      <c r="D6" s="34">
        <f aca="true" t="shared" si="0" ref="D6:D37">(B6/C6-1)*100</f>
        <v>61.89243168595902</v>
      </c>
      <c r="E6" s="24">
        <v>107341.01300000002</v>
      </c>
      <c r="F6" s="4">
        <v>44919.00200000001</v>
      </c>
      <c r="G6" s="14">
        <f aca="true" t="shared" si="1" ref="G6:G37">(E6/F6-1)*100</f>
        <v>138.9657121055361</v>
      </c>
    </row>
    <row r="7" spans="1:7" ht="12.75">
      <c r="A7" s="3" t="s">
        <v>4</v>
      </c>
      <c r="B7" s="13">
        <v>230424.566</v>
      </c>
      <c r="C7" s="4">
        <v>362730.554</v>
      </c>
      <c r="D7" s="34">
        <f t="shared" si="0"/>
        <v>-36.47500508049289</v>
      </c>
      <c r="E7" s="24">
        <v>1803825.658</v>
      </c>
      <c r="F7" s="4">
        <v>2078711.6080000002</v>
      </c>
      <c r="G7" s="25">
        <f t="shared" si="1"/>
        <v>-13.223861787373059</v>
      </c>
    </row>
    <row r="8" spans="1:7" ht="12.75">
      <c r="A8" s="3" t="s">
        <v>2</v>
      </c>
      <c r="B8" s="13">
        <v>34154.90700000001</v>
      </c>
      <c r="C8" s="4">
        <v>62669.644</v>
      </c>
      <c r="D8" s="34">
        <f t="shared" si="0"/>
        <v>-45.500078155861225</v>
      </c>
      <c r="E8" s="24">
        <v>275608.37999999995</v>
      </c>
      <c r="F8" s="4">
        <v>336671.4130000001</v>
      </c>
      <c r="G8" s="25">
        <f t="shared" si="1"/>
        <v>-18.137278854739037</v>
      </c>
    </row>
    <row r="9" spans="1:7" ht="12.75">
      <c r="A9" s="3" t="s">
        <v>1</v>
      </c>
      <c r="B9" s="13">
        <v>64782.888</v>
      </c>
      <c r="C9" s="4">
        <v>122478.457</v>
      </c>
      <c r="D9" s="34">
        <f t="shared" si="0"/>
        <v>-47.10670791680533</v>
      </c>
      <c r="E9" s="24">
        <v>684800.128</v>
      </c>
      <c r="F9" s="4">
        <v>651257.8390000002</v>
      </c>
      <c r="G9" s="25">
        <f t="shared" si="1"/>
        <v>5.150385452788364</v>
      </c>
    </row>
    <row r="10" spans="1:7" ht="12.75">
      <c r="A10" s="3" t="s">
        <v>5</v>
      </c>
      <c r="B10" s="13">
        <v>4755.176</v>
      </c>
      <c r="C10" s="4">
        <v>7271.607</v>
      </c>
      <c r="D10" s="34">
        <f t="shared" si="0"/>
        <v>-34.60625691129897</v>
      </c>
      <c r="E10" s="24">
        <v>33974.277</v>
      </c>
      <c r="F10" s="4">
        <v>59338.03</v>
      </c>
      <c r="G10" s="25">
        <f t="shared" si="1"/>
        <v>-42.74451477408333</v>
      </c>
    </row>
    <row r="11" spans="1:7" ht="12.75">
      <c r="A11" s="3" t="s">
        <v>6</v>
      </c>
      <c r="B11" s="13">
        <v>26.001</v>
      </c>
      <c r="C11" s="4">
        <v>235.978</v>
      </c>
      <c r="D11" s="34">
        <f t="shared" si="0"/>
        <v>-88.98159997965912</v>
      </c>
      <c r="E11" s="24">
        <v>1064.334</v>
      </c>
      <c r="F11" s="4">
        <v>1347.76</v>
      </c>
      <c r="G11" s="25">
        <f t="shared" si="1"/>
        <v>-21.029411764705873</v>
      </c>
    </row>
    <row r="12" spans="1:7" ht="12.75">
      <c r="A12" s="3" t="s">
        <v>3</v>
      </c>
      <c r="B12" s="13">
        <v>26435.236</v>
      </c>
      <c r="C12" s="4">
        <v>31206.97</v>
      </c>
      <c r="D12" s="34">
        <f t="shared" si="0"/>
        <v>-15.290603349187704</v>
      </c>
      <c r="E12" s="24">
        <v>181363.25</v>
      </c>
      <c r="F12" s="4">
        <v>162420.888</v>
      </c>
      <c r="G12" s="25">
        <f t="shared" si="1"/>
        <v>11.66251596900516</v>
      </c>
    </row>
    <row r="13" spans="1:7" ht="12.75">
      <c r="A13" s="3" t="s">
        <v>10</v>
      </c>
      <c r="B13" s="13">
        <v>1545.652</v>
      </c>
      <c r="C13" s="4">
        <v>1151.5330000000001</v>
      </c>
      <c r="D13" s="34">
        <f t="shared" si="0"/>
        <v>34.225593187516104</v>
      </c>
      <c r="E13" s="24">
        <v>12555.894</v>
      </c>
      <c r="F13" s="4">
        <v>8639.827</v>
      </c>
      <c r="G13" s="25">
        <f t="shared" si="1"/>
        <v>45.32575710138642</v>
      </c>
    </row>
    <row r="14" spans="1:7" ht="12.75">
      <c r="A14" s="3" t="s">
        <v>9</v>
      </c>
      <c r="B14" s="13">
        <v>1041.909</v>
      </c>
      <c r="C14" s="4">
        <v>3596.1510000000007</v>
      </c>
      <c r="D14" s="34">
        <f t="shared" si="0"/>
        <v>-71.02710648134631</v>
      </c>
      <c r="E14" s="24">
        <v>9656</v>
      </c>
      <c r="F14" s="4">
        <v>19576.685999999998</v>
      </c>
      <c r="G14" s="14">
        <f t="shared" si="1"/>
        <v>-50.67602351082302</v>
      </c>
    </row>
    <row r="15" spans="1:7" ht="12.75">
      <c r="A15" s="3" t="s">
        <v>8</v>
      </c>
      <c r="B15" s="13">
        <v>4471.634</v>
      </c>
      <c r="C15" s="4">
        <v>3548.796</v>
      </c>
      <c r="D15" s="34">
        <f t="shared" si="0"/>
        <v>26.0042560913617</v>
      </c>
      <c r="E15" s="24">
        <v>22124.518000000004</v>
      </c>
      <c r="F15" s="4">
        <v>26552.941</v>
      </c>
      <c r="G15" s="25">
        <f t="shared" si="1"/>
        <v>-16.67771189639594</v>
      </c>
    </row>
    <row r="16" spans="1:7" ht="12.75">
      <c r="A16" s="3" t="s">
        <v>11</v>
      </c>
      <c r="B16" s="13">
        <v>2340.289</v>
      </c>
      <c r="C16" s="4">
        <v>2275.181</v>
      </c>
      <c r="D16" s="34">
        <f t="shared" si="0"/>
        <v>2.86166243476893</v>
      </c>
      <c r="E16" s="24">
        <v>12113.649</v>
      </c>
      <c r="F16" s="4">
        <v>15590.319</v>
      </c>
      <c r="G16" s="25">
        <f t="shared" si="1"/>
        <v>-22.30018513412073</v>
      </c>
    </row>
    <row r="17" spans="1:7" ht="12.75">
      <c r="A17" s="3" t="s">
        <v>20</v>
      </c>
      <c r="B17" s="13">
        <v>43131.202999999994</v>
      </c>
      <c r="C17" s="4">
        <v>34303.71900000003</v>
      </c>
      <c r="D17" s="34">
        <f t="shared" si="0"/>
        <v>25.733314804729957</v>
      </c>
      <c r="E17" s="24">
        <v>243166.3860000001</v>
      </c>
      <c r="F17" s="4">
        <v>237343.77300000007</v>
      </c>
      <c r="G17" s="25">
        <f t="shared" si="1"/>
        <v>2.4532402625958127</v>
      </c>
    </row>
    <row r="18" spans="1:7" ht="12.75">
      <c r="A18" s="3" t="s">
        <v>7</v>
      </c>
      <c r="B18" s="13">
        <v>8538.340999999999</v>
      </c>
      <c r="C18" s="4">
        <v>12048.936000000002</v>
      </c>
      <c r="D18" s="34">
        <f t="shared" si="0"/>
        <v>-29.136141149724782</v>
      </c>
      <c r="E18" s="24">
        <v>63874.26899999999</v>
      </c>
      <c r="F18" s="4">
        <v>77668.67400000001</v>
      </c>
      <c r="G18" s="25">
        <f t="shared" si="1"/>
        <v>-17.76057744979658</v>
      </c>
    </row>
    <row r="19" spans="1:7" ht="12.75">
      <c r="A19" s="1" t="s">
        <v>29</v>
      </c>
      <c r="B19" s="11">
        <f>SUM(B20:B31)</f>
        <v>15037370.181999998</v>
      </c>
      <c r="C19" s="5">
        <f>SUM(C20:C31)</f>
        <v>15187283.114999998</v>
      </c>
      <c r="D19" s="12">
        <f t="shared" si="0"/>
        <v>-0.987095136535221</v>
      </c>
      <c r="E19" s="22">
        <f>SUM(E20:E31)</f>
        <v>76001318.313</v>
      </c>
      <c r="F19" s="5">
        <f>SUM(F20:F31)</f>
        <v>73202484.53799999</v>
      </c>
      <c r="G19" s="23">
        <f t="shared" si="1"/>
        <v>3.823413635020967</v>
      </c>
    </row>
    <row r="20" spans="1:7" ht="12.75">
      <c r="A20" s="3" t="s">
        <v>17</v>
      </c>
      <c r="B20" s="13">
        <v>12109351.521</v>
      </c>
      <c r="C20" s="4">
        <v>10767056.808999998</v>
      </c>
      <c r="D20" s="34">
        <f t="shared" si="0"/>
        <v>12.466681803684732</v>
      </c>
      <c r="E20" s="24">
        <v>55572600.820999995</v>
      </c>
      <c r="F20" s="4">
        <v>52349462.765</v>
      </c>
      <c r="G20" s="25">
        <f t="shared" si="1"/>
        <v>6.156964915702878</v>
      </c>
    </row>
    <row r="21" spans="1:7" ht="12.75">
      <c r="A21" s="3" t="s">
        <v>15</v>
      </c>
      <c r="B21" s="13">
        <v>154389.01899999997</v>
      </c>
      <c r="C21" s="4">
        <v>579933.36</v>
      </c>
      <c r="D21" s="34">
        <f t="shared" si="0"/>
        <v>-73.37814486133372</v>
      </c>
      <c r="E21" s="24">
        <v>5264709.317000001</v>
      </c>
      <c r="F21" s="4">
        <v>3322484.863</v>
      </c>
      <c r="G21" s="25">
        <f t="shared" si="1"/>
        <v>58.45698427791455</v>
      </c>
    </row>
    <row r="22" spans="1:7" ht="12.75">
      <c r="A22" s="3" t="s">
        <v>16</v>
      </c>
      <c r="B22" s="13">
        <v>84478.83</v>
      </c>
      <c r="C22" s="4">
        <v>29208.108999999997</v>
      </c>
      <c r="D22" s="34">
        <f t="shared" si="0"/>
        <v>189.2307406823222</v>
      </c>
      <c r="E22" s="24">
        <v>738175.177</v>
      </c>
      <c r="F22" s="4">
        <v>235778.963</v>
      </c>
      <c r="G22" s="25">
        <f t="shared" si="1"/>
        <v>213.0793212454667</v>
      </c>
    </row>
    <row r="23" spans="1:7" ht="12.75">
      <c r="A23" s="3" t="s">
        <v>19</v>
      </c>
      <c r="B23" s="13">
        <v>40794.32500000001</v>
      </c>
      <c r="C23" s="4">
        <v>48910.375</v>
      </c>
      <c r="D23" s="34">
        <f t="shared" si="0"/>
        <v>-16.593718612870966</v>
      </c>
      <c r="E23" s="24">
        <v>196129.06799999997</v>
      </c>
      <c r="F23" s="4">
        <v>151267.388</v>
      </c>
      <c r="G23" s="25">
        <f t="shared" si="1"/>
        <v>29.65720542487318</v>
      </c>
    </row>
    <row r="24" spans="1:7" ht="12.75">
      <c r="A24" s="3" t="s">
        <v>13</v>
      </c>
      <c r="B24" s="13">
        <v>4911.282</v>
      </c>
      <c r="C24" s="4">
        <v>4067.108</v>
      </c>
      <c r="D24" s="34">
        <f t="shared" si="0"/>
        <v>20.756124499275643</v>
      </c>
      <c r="E24" s="24">
        <v>28760.335000000003</v>
      </c>
      <c r="F24" s="4">
        <v>15916.219000000001</v>
      </c>
      <c r="G24" s="25">
        <f t="shared" si="1"/>
        <v>80.69828644604601</v>
      </c>
    </row>
    <row r="25" spans="1:7" ht="12.75">
      <c r="A25" s="3" t="s">
        <v>37</v>
      </c>
      <c r="B25" s="13">
        <v>15991.597</v>
      </c>
      <c r="C25" s="4">
        <v>12918.374</v>
      </c>
      <c r="D25" s="34">
        <f t="shared" si="0"/>
        <v>23.789549675524178</v>
      </c>
      <c r="E25" s="24">
        <v>66722.299</v>
      </c>
      <c r="F25" s="4">
        <v>48791.846000000005</v>
      </c>
      <c r="G25" s="25">
        <f t="shared" si="1"/>
        <v>36.74887193241263</v>
      </c>
    </row>
    <row r="26" spans="1:7" ht="12.75">
      <c r="A26" s="3" t="s">
        <v>14</v>
      </c>
      <c r="B26" s="13">
        <v>3766.469</v>
      </c>
      <c r="C26" s="4">
        <v>2874.3669999999997</v>
      </c>
      <c r="D26" s="34">
        <f t="shared" si="0"/>
        <v>31.03646820326007</v>
      </c>
      <c r="E26" s="24">
        <v>17106.574</v>
      </c>
      <c r="F26" s="4">
        <v>16055.614000000001</v>
      </c>
      <c r="G26" s="25">
        <f t="shared" si="1"/>
        <v>6.545747798869606</v>
      </c>
    </row>
    <row r="27" spans="1:7" ht="12.75">
      <c r="A27" s="3" t="s">
        <v>38</v>
      </c>
      <c r="B27" s="13">
        <v>335392.20600000006</v>
      </c>
      <c r="C27" s="4">
        <v>311828.76200000005</v>
      </c>
      <c r="D27" s="34">
        <f t="shared" si="0"/>
        <v>7.556533223192541</v>
      </c>
      <c r="E27" s="24">
        <v>1815968.168</v>
      </c>
      <c r="F27" s="4">
        <v>1579885.8</v>
      </c>
      <c r="G27" s="25">
        <f t="shared" si="1"/>
        <v>14.943002082808764</v>
      </c>
    </row>
    <row r="28" spans="1:7" ht="12.75">
      <c r="A28" s="3" t="s">
        <v>18</v>
      </c>
      <c r="B28" s="13">
        <v>1969444.493</v>
      </c>
      <c r="C28" s="4">
        <v>3132175.910000001</v>
      </c>
      <c r="D28" s="34">
        <f t="shared" si="0"/>
        <v>-37.12216204995973</v>
      </c>
      <c r="E28" s="24">
        <v>10061391.102</v>
      </c>
      <c r="F28" s="4">
        <v>13023551.446999999</v>
      </c>
      <c r="G28" s="25">
        <f t="shared" si="1"/>
        <v>-22.744643479581285</v>
      </c>
    </row>
    <row r="29" spans="1:7" ht="12.75">
      <c r="A29" s="3" t="s">
        <v>30</v>
      </c>
      <c r="B29" s="13">
        <v>34368.827999999994</v>
      </c>
      <c r="C29" s="4">
        <v>32076.324</v>
      </c>
      <c r="D29" s="34">
        <f t="shared" si="0"/>
        <v>7.14702844378301</v>
      </c>
      <c r="E29" s="24">
        <v>198803.33399999997</v>
      </c>
      <c r="F29" s="4">
        <v>166073.318</v>
      </c>
      <c r="G29" s="25">
        <f t="shared" si="1"/>
        <v>19.708172507277766</v>
      </c>
    </row>
    <row r="30" spans="1:7" ht="12.75">
      <c r="A30" s="3" t="s">
        <v>23</v>
      </c>
      <c r="B30" s="13">
        <v>12327.894000000002</v>
      </c>
      <c r="C30" s="4">
        <v>18063.561999999987</v>
      </c>
      <c r="D30" s="34">
        <f t="shared" si="0"/>
        <v>-31.752696395096326</v>
      </c>
      <c r="E30" s="24">
        <v>263337.269</v>
      </c>
      <c r="F30" s="4">
        <v>178667.03500000006</v>
      </c>
      <c r="G30" s="25">
        <f t="shared" si="1"/>
        <v>47.38995864570086</v>
      </c>
    </row>
    <row r="31" spans="1:7" ht="12.75">
      <c r="A31" s="3" t="s">
        <v>12</v>
      </c>
      <c r="B31" s="13">
        <v>272153.7179999999</v>
      </c>
      <c r="C31" s="4">
        <v>248170.055</v>
      </c>
      <c r="D31" s="34">
        <f t="shared" si="0"/>
        <v>9.664205054876529</v>
      </c>
      <c r="E31" s="24">
        <v>1777614.848999999</v>
      </c>
      <c r="F31" s="4">
        <v>2114549.2800000007</v>
      </c>
      <c r="G31" s="25">
        <f t="shared" si="1"/>
        <v>-15.934101616208329</v>
      </c>
    </row>
    <row r="32" spans="1:7" ht="12.75">
      <c r="A32" s="1" t="s">
        <v>31</v>
      </c>
      <c r="B32" s="11">
        <f>SUM(B33:B35)</f>
        <v>2156450.4590000007</v>
      </c>
      <c r="C32" s="5">
        <f>SUM(C33:C35)</f>
        <v>2059628.9590000007</v>
      </c>
      <c r="D32" s="12">
        <f t="shared" si="0"/>
        <v>4.700919531011505</v>
      </c>
      <c r="E32" s="22">
        <f>SUM(E33:E35)</f>
        <v>12417593.671000011</v>
      </c>
      <c r="F32" s="5">
        <f>SUM(F33:F35)</f>
        <v>11156679.407999994</v>
      </c>
      <c r="G32" s="23">
        <f t="shared" si="1"/>
        <v>11.301877708306884</v>
      </c>
    </row>
    <row r="33" spans="1:7" ht="12.75">
      <c r="A33" s="3" t="s">
        <v>21</v>
      </c>
      <c r="B33" s="13">
        <v>524882.6370000001</v>
      </c>
      <c r="C33" s="4">
        <v>492135.95600000006</v>
      </c>
      <c r="D33" s="34">
        <f t="shared" si="0"/>
        <v>6.653990752100225</v>
      </c>
      <c r="E33" s="24">
        <v>3286556.094</v>
      </c>
      <c r="F33" s="4">
        <v>2818419.105999999</v>
      </c>
      <c r="G33" s="26">
        <f t="shared" si="1"/>
        <v>16.60991394088289</v>
      </c>
    </row>
    <row r="34" spans="1:7" ht="12.75">
      <c r="A34" s="3" t="s">
        <v>24</v>
      </c>
      <c r="B34" s="13">
        <v>28191.569</v>
      </c>
      <c r="C34" s="4">
        <v>23749.003</v>
      </c>
      <c r="D34" s="34">
        <f t="shared" si="0"/>
        <v>18.706326324519807</v>
      </c>
      <c r="E34" s="24">
        <v>143502.34999999998</v>
      </c>
      <c r="F34" s="4">
        <v>139045.52899999998</v>
      </c>
      <c r="G34" s="26">
        <f t="shared" si="1"/>
        <v>3.205296158785509</v>
      </c>
    </row>
    <row r="35" spans="1:7" ht="12.75">
      <c r="A35" s="3" t="s">
        <v>22</v>
      </c>
      <c r="B35" s="13">
        <v>1603376.2530000005</v>
      </c>
      <c r="C35" s="4">
        <v>1543744.0000000007</v>
      </c>
      <c r="D35" s="34">
        <f t="shared" si="0"/>
        <v>3.8628330215372264</v>
      </c>
      <c r="E35" s="24">
        <v>8987535.227000011</v>
      </c>
      <c r="F35" s="4">
        <v>8199214.772999995</v>
      </c>
      <c r="G35" s="26">
        <f t="shared" si="1"/>
        <v>9.61458475994499</v>
      </c>
    </row>
    <row r="36" spans="1:7" ht="12.75">
      <c r="A36" s="1" t="s">
        <v>32</v>
      </c>
      <c r="B36" s="15">
        <f>B5+B19+B32</f>
        <v>17627867.908999998</v>
      </c>
      <c r="C36" s="6">
        <f>C5+C19+C32</f>
        <v>17898088.677</v>
      </c>
      <c r="D36" s="12">
        <f t="shared" si="0"/>
        <v>-1.5097744394754864</v>
      </c>
      <c r="E36" s="27">
        <f>E5+E19+E32</f>
        <v>91870379.74000001</v>
      </c>
      <c r="F36" s="6">
        <f>F5+F19+F32</f>
        <v>88079202.70599999</v>
      </c>
      <c r="G36" s="23">
        <f t="shared" si="1"/>
        <v>4.30428173453683</v>
      </c>
    </row>
    <row r="37" spans="1:7" ht="13.5" thickBot="1">
      <c r="A37" s="1" t="s">
        <v>33</v>
      </c>
      <c r="B37" s="16">
        <v>62239492.389</v>
      </c>
      <c r="C37" s="17">
        <v>64078756.759</v>
      </c>
      <c r="D37" s="18">
        <f t="shared" si="0"/>
        <v>-2.8703184378521485</v>
      </c>
      <c r="E37" s="16">
        <v>329770728.968</v>
      </c>
      <c r="F37" s="17">
        <v>336698861.389</v>
      </c>
      <c r="G37" s="18">
        <f t="shared" si="1"/>
        <v>-2.0576643450527454</v>
      </c>
    </row>
    <row r="38" ht="12.75">
      <c r="A38" t="s">
        <v>40</v>
      </c>
    </row>
  </sheetData>
  <sheetProtection/>
  <mergeCells count="2">
    <mergeCell ref="B3:D3"/>
    <mergeCell ref="E3:G3"/>
  </mergeCells>
  <printOptions/>
  <pageMargins left="0.787401575" right="0.787401575" top="0.984251969" bottom="0.984251969" header="0.5" footer="0.5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8"/>
  <sheetViews>
    <sheetView showGridLines="0" tabSelected="1" zoomScale="110" zoomScaleNormal="110" zoomScalePageLayoutView="0" workbookViewId="0" topLeftCell="A1">
      <selection activeCell="A9" sqref="A9"/>
    </sheetView>
  </sheetViews>
  <sheetFormatPr defaultColWidth="9.140625" defaultRowHeight="12.75"/>
  <cols>
    <col min="1" max="1" width="61.7109375" style="0" customWidth="1"/>
    <col min="2" max="2" width="14.7109375" style="0" customWidth="1"/>
    <col min="3" max="3" width="14.421875" style="0" customWidth="1"/>
    <col min="4" max="4" width="11.8515625" style="0" customWidth="1"/>
    <col min="5" max="5" width="14.140625" style="0" customWidth="1"/>
    <col min="6" max="6" width="14.00390625" style="0" customWidth="1"/>
    <col min="7" max="7" width="11.57421875" style="0" customWidth="1"/>
    <col min="8" max="8" width="14.8515625" style="0" customWidth="1"/>
    <col min="9" max="11" width="16.28125" style="0" customWidth="1"/>
  </cols>
  <sheetData>
    <row r="1" ht="39.75" customHeight="1"/>
    <row r="2" spans="1:7" ht="15" thickBot="1">
      <c r="A2" s="32" t="s">
        <v>39</v>
      </c>
      <c r="E2" s="7"/>
      <c r="F2" s="7"/>
      <c r="G2" s="31" t="s">
        <v>27</v>
      </c>
    </row>
    <row r="3" spans="1:7" ht="15.75" thickBot="1">
      <c r="A3" s="33"/>
      <c r="B3" s="35" t="s">
        <v>35</v>
      </c>
      <c r="C3" s="36"/>
      <c r="D3" s="37"/>
      <c r="E3" s="38" t="s">
        <v>36</v>
      </c>
      <c r="F3" s="39"/>
      <c r="G3" s="40"/>
    </row>
    <row r="4" spans="1:7" ht="12.75">
      <c r="A4" s="1" t="s">
        <v>26</v>
      </c>
      <c r="B4" s="8">
        <v>43252</v>
      </c>
      <c r="C4" s="9">
        <v>42887</v>
      </c>
      <c r="D4" s="10" t="s">
        <v>34</v>
      </c>
      <c r="E4" s="19" t="s">
        <v>41</v>
      </c>
      <c r="F4" s="20" t="s">
        <v>42</v>
      </c>
      <c r="G4" s="21" t="s">
        <v>34</v>
      </c>
    </row>
    <row r="5" spans="1:7" ht="12.75">
      <c r="A5" s="2" t="s">
        <v>28</v>
      </c>
      <c r="B5" s="11">
        <f>SUM(B6:B18)</f>
        <v>1031828.9759999999</v>
      </c>
      <c r="C5" s="5">
        <f>SUM(C6:C18)</f>
        <v>1595159.274</v>
      </c>
      <c r="D5" s="12">
        <f>(B5/C5-1)*100</f>
        <v>-35.314987486321705</v>
      </c>
      <c r="E5" s="22">
        <f>SUM(E6:E18)</f>
        <v>8012048.195</v>
      </c>
      <c r="F5" s="5">
        <f>SUM(F6:F18)</f>
        <v>9000986.028999997</v>
      </c>
      <c r="G5" s="23">
        <f>(E5/F5-1)*100</f>
        <v>-10.986994433873898</v>
      </c>
    </row>
    <row r="6" spans="1:7" ht="12.75">
      <c r="A6" s="3" t="s">
        <v>0</v>
      </c>
      <c r="B6" s="13">
        <v>40938.384999999995</v>
      </c>
      <c r="C6" s="4">
        <v>20585.571</v>
      </c>
      <c r="D6" s="14">
        <f aca="true" t="shared" si="0" ref="D6:D37">(B6/C6-1)*100</f>
        <v>98.86931968027505</v>
      </c>
      <c r="E6" s="24">
        <v>310219.623</v>
      </c>
      <c r="F6" s="4">
        <v>128646.701</v>
      </c>
      <c r="G6" s="14">
        <f aca="true" t="shared" si="1" ref="G6:G37">(E6/F6-1)*100</f>
        <v>141.14075261051588</v>
      </c>
    </row>
    <row r="7" spans="1:7" ht="12.75">
      <c r="A7" s="3" t="s">
        <v>4</v>
      </c>
      <c r="B7" s="13">
        <v>356873.64199999993</v>
      </c>
      <c r="C7" s="4">
        <v>607378.2899999999</v>
      </c>
      <c r="D7" s="14">
        <f t="shared" si="0"/>
        <v>-41.24359598035683</v>
      </c>
      <c r="E7" s="24">
        <v>2857301.264</v>
      </c>
      <c r="F7" s="4">
        <v>3533132.7189999996</v>
      </c>
      <c r="G7" s="25">
        <f t="shared" si="1"/>
        <v>-19.128391395137957</v>
      </c>
    </row>
    <row r="8" spans="1:7" ht="12.75">
      <c r="A8" s="3" t="s">
        <v>2</v>
      </c>
      <c r="B8" s="13">
        <v>64068.59000000001</v>
      </c>
      <c r="C8" s="4">
        <v>154507.233</v>
      </c>
      <c r="D8" s="14">
        <f t="shared" si="0"/>
        <v>-58.53359822966993</v>
      </c>
      <c r="E8" s="24">
        <v>554635.8080000001</v>
      </c>
      <c r="F8" s="4">
        <v>807274.1529999999</v>
      </c>
      <c r="G8" s="25">
        <f t="shared" si="1"/>
        <v>-31.29523521360653</v>
      </c>
    </row>
    <row r="9" spans="1:7" ht="12.75">
      <c r="A9" s="3" t="s">
        <v>1</v>
      </c>
      <c r="B9" s="13">
        <v>317580.176</v>
      </c>
      <c r="C9" s="4">
        <v>507214.921</v>
      </c>
      <c r="D9" s="14">
        <f t="shared" si="0"/>
        <v>-37.387453946765895</v>
      </c>
      <c r="E9" s="24">
        <v>2724230.2260000003</v>
      </c>
      <c r="F9" s="4">
        <v>2629940.6199999996</v>
      </c>
      <c r="G9" s="25">
        <f t="shared" si="1"/>
        <v>3.5852370689647195</v>
      </c>
    </row>
    <row r="10" spans="1:7" ht="12.75">
      <c r="A10" s="3" t="s">
        <v>5</v>
      </c>
      <c r="B10" s="13">
        <v>8567.832</v>
      </c>
      <c r="C10" s="4">
        <v>18219.489999999998</v>
      </c>
      <c r="D10" s="14">
        <f t="shared" si="0"/>
        <v>-52.9743587773313</v>
      </c>
      <c r="E10" s="24">
        <v>65647.744</v>
      </c>
      <c r="F10" s="4">
        <v>150252.598</v>
      </c>
      <c r="G10" s="25">
        <f t="shared" si="1"/>
        <v>-56.30841338264248</v>
      </c>
    </row>
    <row r="11" spans="1:7" ht="12.75">
      <c r="A11" s="3" t="s">
        <v>6</v>
      </c>
      <c r="B11" s="13">
        <v>73.54599999999999</v>
      </c>
      <c r="C11" s="4">
        <v>646.389</v>
      </c>
      <c r="D11" s="14">
        <f t="shared" si="0"/>
        <v>-88.62202172376077</v>
      </c>
      <c r="E11" s="24">
        <v>2851.1639999999998</v>
      </c>
      <c r="F11" s="4">
        <v>3607.491</v>
      </c>
      <c r="G11" s="25">
        <f t="shared" si="1"/>
        <v>-20.965457710081616</v>
      </c>
    </row>
    <row r="12" spans="1:7" ht="12.75">
      <c r="A12" s="3" t="s">
        <v>3</v>
      </c>
      <c r="B12" s="13">
        <v>26302.182999999997</v>
      </c>
      <c r="C12" s="4">
        <v>38315.51599999999</v>
      </c>
      <c r="D12" s="14">
        <f t="shared" si="0"/>
        <v>-31.353702766263137</v>
      </c>
      <c r="E12" s="24">
        <v>219025.007</v>
      </c>
      <c r="F12" s="4">
        <v>212746.318</v>
      </c>
      <c r="G12" s="25">
        <f t="shared" si="1"/>
        <v>2.9512562468883674</v>
      </c>
    </row>
    <row r="13" spans="1:7" ht="12.75">
      <c r="A13" s="3" t="s">
        <v>10</v>
      </c>
      <c r="B13" s="13">
        <v>5673.6939999999995</v>
      </c>
      <c r="C13" s="4">
        <v>3688.466</v>
      </c>
      <c r="D13" s="14">
        <f t="shared" si="0"/>
        <v>53.82259183085867</v>
      </c>
      <c r="E13" s="24">
        <v>40835.979999999996</v>
      </c>
      <c r="F13" s="4">
        <v>27270.566000000003</v>
      </c>
      <c r="G13" s="25">
        <f t="shared" si="1"/>
        <v>49.7437933631447</v>
      </c>
    </row>
    <row r="14" spans="1:7" ht="12.75">
      <c r="A14" s="3" t="s">
        <v>9</v>
      </c>
      <c r="B14" s="13">
        <v>3208.42</v>
      </c>
      <c r="C14" s="4">
        <v>14005.136999999999</v>
      </c>
      <c r="D14" s="14">
        <f t="shared" si="0"/>
        <v>-77.0911202082493</v>
      </c>
      <c r="E14" s="24">
        <v>25825.746999999996</v>
      </c>
      <c r="F14" s="4">
        <v>58161.239000000016</v>
      </c>
      <c r="G14" s="14">
        <f t="shared" si="1"/>
        <v>-55.596291543926725</v>
      </c>
    </row>
    <row r="15" spans="1:7" ht="12.75">
      <c r="A15" s="3" t="s">
        <v>8</v>
      </c>
      <c r="B15" s="13">
        <v>27334.932999999997</v>
      </c>
      <c r="C15" s="4">
        <v>25422.653000000002</v>
      </c>
      <c r="D15" s="14">
        <f t="shared" si="0"/>
        <v>7.521952960613487</v>
      </c>
      <c r="E15" s="24">
        <v>107231.73899999997</v>
      </c>
      <c r="F15" s="4">
        <v>110482.34599999998</v>
      </c>
      <c r="G15" s="25">
        <f t="shared" si="1"/>
        <v>-2.942195850909979</v>
      </c>
    </row>
    <row r="16" spans="1:7" ht="12.75">
      <c r="A16" s="3" t="s">
        <v>11</v>
      </c>
      <c r="B16" s="13">
        <v>8369.37</v>
      </c>
      <c r="C16" s="4">
        <v>11532.526</v>
      </c>
      <c r="D16" s="14">
        <f t="shared" si="0"/>
        <v>-27.42812806144984</v>
      </c>
      <c r="E16" s="24">
        <v>46933.702000000005</v>
      </c>
      <c r="F16" s="4">
        <v>75365.41900000001</v>
      </c>
      <c r="G16" s="25">
        <f t="shared" si="1"/>
        <v>-37.725149514527345</v>
      </c>
    </row>
    <row r="17" spans="1:7" ht="12.75">
      <c r="A17" s="3" t="s">
        <v>20</v>
      </c>
      <c r="B17" s="13">
        <v>142372.75700000004</v>
      </c>
      <c r="C17" s="4">
        <v>156736.47199999986</v>
      </c>
      <c r="D17" s="14">
        <f t="shared" si="0"/>
        <v>-9.164245447607012</v>
      </c>
      <c r="E17" s="24">
        <v>843850.1139999996</v>
      </c>
      <c r="F17" s="4">
        <v>1049691.053</v>
      </c>
      <c r="G17" s="25">
        <f t="shared" si="1"/>
        <v>-19.609668807951675</v>
      </c>
    </row>
    <row r="18" spans="1:7" ht="12.75">
      <c r="A18" s="3" t="s">
        <v>7</v>
      </c>
      <c r="B18" s="13">
        <v>30465.447999999997</v>
      </c>
      <c r="C18" s="4">
        <v>36906.61</v>
      </c>
      <c r="D18" s="14">
        <f t="shared" si="0"/>
        <v>-17.452597244775404</v>
      </c>
      <c r="E18" s="24">
        <v>213460.07700000002</v>
      </c>
      <c r="F18" s="4">
        <v>214414.80599999998</v>
      </c>
      <c r="G18" s="25">
        <f t="shared" si="1"/>
        <v>-0.4452719557062501</v>
      </c>
    </row>
    <row r="19" spans="1:7" ht="12.75">
      <c r="A19" s="1" t="s">
        <v>29</v>
      </c>
      <c r="B19" s="11">
        <f>SUM(B20:B31)</f>
        <v>6771585.796999997</v>
      </c>
      <c r="C19" s="5">
        <f>SUM(C20:C31)</f>
        <v>6565872.483000001</v>
      </c>
      <c r="D19" s="12">
        <f t="shared" si="0"/>
        <v>3.1330689795243227</v>
      </c>
      <c r="E19" s="22">
        <f>SUM(E20:E31)</f>
        <v>34002711.975999996</v>
      </c>
      <c r="F19" s="5">
        <f>SUM(F20:F31)</f>
        <v>33209892.769</v>
      </c>
      <c r="G19" s="23">
        <f t="shared" si="1"/>
        <v>2.3872983044981533</v>
      </c>
    </row>
    <row r="20" spans="1:7" ht="12.75">
      <c r="A20" s="3" t="s">
        <v>17</v>
      </c>
      <c r="B20" s="13">
        <v>4923933.276999999</v>
      </c>
      <c r="C20" s="13">
        <v>3958901.0960000004</v>
      </c>
      <c r="D20" s="14">
        <f t="shared" si="0"/>
        <v>24.37626395807284</v>
      </c>
      <c r="E20" s="24">
        <v>22322741.82299999</v>
      </c>
      <c r="F20" s="4">
        <v>19964995.967</v>
      </c>
      <c r="G20" s="25">
        <f t="shared" si="1"/>
        <v>11.80939810805417</v>
      </c>
    </row>
    <row r="21" spans="1:7" ht="12.75">
      <c r="A21" s="3" t="s">
        <v>15</v>
      </c>
      <c r="B21" s="13">
        <v>35451.524</v>
      </c>
      <c r="C21" s="13">
        <v>101571.371</v>
      </c>
      <c r="D21" s="14">
        <f t="shared" si="0"/>
        <v>-65.09693267800826</v>
      </c>
      <c r="E21" s="24">
        <v>869846.488</v>
      </c>
      <c r="F21" s="4">
        <v>597399.5300000001</v>
      </c>
      <c r="G21" s="25">
        <f t="shared" si="1"/>
        <v>45.60548582955861</v>
      </c>
    </row>
    <row r="22" spans="1:7" ht="12.75">
      <c r="A22" s="3" t="s">
        <v>16</v>
      </c>
      <c r="B22" s="13">
        <v>25848.291999999998</v>
      </c>
      <c r="C22" s="13">
        <v>12456.118999999999</v>
      </c>
      <c r="D22" s="14">
        <f t="shared" si="0"/>
        <v>107.51481259933371</v>
      </c>
      <c r="E22" s="24">
        <v>249294.21999999997</v>
      </c>
      <c r="F22" s="4">
        <v>97525.977</v>
      </c>
      <c r="G22" s="25">
        <f t="shared" si="1"/>
        <v>155.6182749135648</v>
      </c>
    </row>
    <row r="23" spans="1:7" ht="12.75">
      <c r="A23" s="3" t="s">
        <v>19</v>
      </c>
      <c r="B23" s="13">
        <v>171056.439</v>
      </c>
      <c r="C23" s="13">
        <v>221809.35100000002</v>
      </c>
      <c r="D23" s="14">
        <f t="shared" si="0"/>
        <v>-22.881322077354625</v>
      </c>
      <c r="E23" s="24">
        <v>863469.697</v>
      </c>
      <c r="F23" s="4">
        <v>666828.8699999999</v>
      </c>
      <c r="G23" s="25">
        <f t="shared" si="1"/>
        <v>29.48894924120491</v>
      </c>
    </row>
    <row r="24" spans="1:7" ht="12.75">
      <c r="A24" s="3" t="s">
        <v>13</v>
      </c>
      <c r="B24" s="13">
        <v>1263.9180000000001</v>
      </c>
      <c r="C24" s="13">
        <v>1150.555</v>
      </c>
      <c r="D24" s="14">
        <f t="shared" si="0"/>
        <v>9.852897080104817</v>
      </c>
      <c r="E24" s="24">
        <v>10773.034</v>
      </c>
      <c r="F24" s="4">
        <v>5182.112</v>
      </c>
      <c r="G24" s="25">
        <f t="shared" si="1"/>
        <v>107.88886847679092</v>
      </c>
    </row>
    <row r="25" spans="1:7" ht="12.75">
      <c r="A25" s="3" t="s">
        <v>37</v>
      </c>
      <c r="B25" s="29">
        <v>11859.225</v>
      </c>
      <c r="C25" s="41">
        <v>9999.601</v>
      </c>
      <c r="D25" s="14">
        <f t="shared" si="0"/>
        <v>18.596982019582576</v>
      </c>
      <c r="E25" s="30">
        <v>49099.343</v>
      </c>
      <c r="F25" s="41">
        <v>36471.248999999996</v>
      </c>
      <c r="G25" s="25">
        <f t="shared" si="1"/>
        <v>34.62479170921733</v>
      </c>
    </row>
    <row r="26" spans="1:7" ht="12.75">
      <c r="A26" s="3" t="s">
        <v>14</v>
      </c>
      <c r="B26" s="13">
        <v>8781.091999999999</v>
      </c>
      <c r="C26" s="13">
        <v>6705.268</v>
      </c>
      <c r="D26" s="14">
        <f t="shared" si="0"/>
        <v>30.958106372482042</v>
      </c>
      <c r="E26" s="24">
        <v>40720.119</v>
      </c>
      <c r="F26" s="4">
        <v>36492.234</v>
      </c>
      <c r="G26" s="25">
        <f t="shared" si="1"/>
        <v>11.585711633878049</v>
      </c>
    </row>
    <row r="27" spans="1:7" ht="12.75">
      <c r="A27" s="3" t="s">
        <v>38</v>
      </c>
      <c r="B27" s="13">
        <v>297017.97499999986</v>
      </c>
      <c r="C27" s="13">
        <v>259542.21300000008</v>
      </c>
      <c r="D27" s="14">
        <f t="shared" si="0"/>
        <v>14.43917795368408</v>
      </c>
      <c r="E27" s="24">
        <v>1613361.9909999995</v>
      </c>
      <c r="F27" s="4">
        <v>1370229.277</v>
      </c>
      <c r="G27" s="25">
        <f t="shared" si="1"/>
        <v>17.743943884509438</v>
      </c>
    </row>
    <row r="28" spans="1:7" ht="12.75">
      <c r="A28" s="3" t="s">
        <v>18</v>
      </c>
      <c r="B28" s="13">
        <v>712637.986</v>
      </c>
      <c r="C28" s="13">
        <v>1432860.4400000013</v>
      </c>
      <c r="D28" s="14">
        <f t="shared" si="0"/>
        <v>-50.26466178380922</v>
      </c>
      <c r="E28" s="24">
        <v>4036058.8</v>
      </c>
      <c r="F28" s="4">
        <v>6414087.423999998</v>
      </c>
      <c r="G28" s="25">
        <f t="shared" si="1"/>
        <v>-37.075089046993305</v>
      </c>
    </row>
    <row r="29" spans="1:7" ht="12.75">
      <c r="A29" s="3" t="s">
        <v>30</v>
      </c>
      <c r="B29" s="13">
        <v>29900.585</v>
      </c>
      <c r="C29" s="13">
        <v>27690.481999999996</v>
      </c>
      <c r="D29" s="14">
        <f t="shared" si="0"/>
        <v>7.981453699505847</v>
      </c>
      <c r="E29" s="24">
        <v>163441.861</v>
      </c>
      <c r="F29" s="4">
        <v>148962.28100000002</v>
      </c>
      <c r="G29" s="25">
        <f t="shared" si="1"/>
        <v>9.720299597184589</v>
      </c>
    </row>
    <row r="30" spans="1:7" ht="12.75">
      <c r="A30" s="3" t="s">
        <v>23</v>
      </c>
      <c r="B30" s="13">
        <v>31096.508999999987</v>
      </c>
      <c r="C30" s="13">
        <v>41217.88999999999</v>
      </c>
      <c r="D30" s="14">
        <f t="shared" si="0"/>
        <v>-24.555796039050048</v>
      </c>
      <c r="E30" s="24">
        <v>499843.42299999984</v>
      </c>
      <c r="F30" s="4">
        <v>346536.76200000005</v>
      </c>
      <c r="G30" s="25">
        <f t="shared" si="1"/>
        <v>44.23965299242907</v>
      </c>
    </row>
    <row r="31" spans="1:7" ht="12.75">
      <c r="A31" s="3" t="s">
        <v>12</v>
      </c>
      <c r="B31" s="13">
        <v>522738.97499999986</v>
      </c>
      <c r="C31" s="13">
        <v>491968.09699999995</v>
      </c>
      <c r="D31" s="14">
        <f t="shared" si="0"/>
        <v>6.254649069246443</v>
      </c>
      <c r="E31" s="24">
        <v>3284061.176999999</v>
      </c>
      <c r="F31" s="4">
        <v>3525181.086000001</v>
      </c>
      <c r="G31" s="25">
        <f t="shared" si="1"/>
        <v>-6.839929726095262</v>
      </c>
    </row>
    <row r="32" spans="1:7" ht="12.75">
      <c r="A32" s="1" t="s">
        <v>31</v>
      </c>
      <c r="B32" s="5">
        <f>SUM(B33:B35)</f>
        <v>1325478.0290000006</v>
      </c>
      <c r="C32" s="5">
        <f>SUM(C33:C35)</f>
        <v>1031890.7940000002</v>
      </c>
      <c r="D32" s="12">
        <f t="shared" si="0"/>
        <v>28.45138620356762</v>
      </c>
      <c r="E32" s="22">
        <f>SUM(E33:E35)</f>
        <v>7087038.1290000025</v>
      </c>
      <c r="F32" s="5">
        <f>SUM(F33:F35)</f>
        <v>5445047.395999998</v>
      </c>
      <c r="G32" s="23">
        <f t="shared" si="1"/>
        <v>30.155673836856444</v>
      </c>
    </row>
    <row r="33" spans="1:7" ht="12.75">
      <c r="A33" s="3" t="s">
        <v>21</v>
      </c>
      <c r="B33" s="13">
        <v>263237.2440000001</v>
      </c>
      <c r="C33" s="4">
        <v>213878.44599999997</v>
      </c>
      <c r="D33" s="14">
        <f t="shared" si="0"/>
        <v>23.077967379658325</v>
      </c>
      <c r="E33" s="24">
        <v>1512084.135</v>
      </c>
      <c r="F33" s="4">
        <v>1273261.0979999993</v>
      </c>
      <c r="G33" s="26">
        <f t="shared" si="1"/>
        <v>18.756799950547197</v>
      </c>
    </row>
    <row r="34" spans="1:7" ht="12.75">
      <c r="A34" s="3" t="s">
        <v>24</v>
      </c>
      <c r="B34" s="13">
        <v>51880.72499999999</v>
      </c>
      <c r="C34" s="4">
        <v>39005.486</v>
      </c>
      <c r="D34" s="14">
        <f t="shared" si="0"/>
        <v>33.008790096859684</v>
      </c>
      <c r="E34" s="24">
        <v>255171.59999999998</v>
      </c>
      <c r="F34" s="4">
        <v>228755.129</v>
      </c>
      <c r="G34" s="26">
        <f t="shared" si="1"/>
        <v>11.547925117779535</v>
      </c>
    </row>
    <row r="35" spans="1:7" ht="12.75">
      <c r="A35" s="3" t="s">
        <v>22</v>
      </c>
      <c r="B35" s="13">
        <v>1010360.0600000005</v>
      </c>
      <c r="C35" s="4">
        <v>779006.8620000003</v>
      </c>
      <c r="D35" s="14">
        <f t="shared" si="0"/>
        <v>29.698480114286863</v>
      </c>
      <c r="E35" s="24">
        <v>5319782.394000002</v>
      </c>
      <c r="F35" s="4">
        <v>3943031.168999999</v>
      </c>
      <c r="G35" s="26">
        <f t="shared" si="1"/>
        <v>34.91606244008374</v>
      </c>
    </row>
    <row r="36" spans="1:7" ht="12.75">
      <c r="A36" s="1" t="s">
        <v>32</v>
      </c>
      <c r="B36" s="15">
        <f>B5+B19+B32</f>
        <v>9128892.801999997</v>
      </c>
      <c r="C36" s="6">
        <f>C5+C19+C32</f>
        <v>9192922.551</v>
      </c>
      <c r="D36" s="12">
        <f t="shared" si="0"/>
        <v>-0.6965113503870302</v>
      </c>
      <c r="E36" s="27">
        <f>E5+E19+E32</f>
        <v>49101798.3</v>
      </c>
      <c r="F36" s="6">
        <f>F5+F19+F32</f>
        <v>47655926.194</v>
      </c>
      <c r="G36" s="23">
        <f t="shared" si="1"/>
        <v>3.033981755205173</v>
      </c>
    </row>
    <row r="37" spans="1:7" ht="13.5" thickBot="1">
      <c r="A37" s="1" t="s">
        <v>33</v>
      </c>
      <c r="B37" s="16">
        <v>20205080.631</v>
      </c>
      <c r="C37" s="17">
        <v>19779121.415</v>
      </c>
      <c r="D37" s="18">
        <f t="shared" si="0"/>
        <v>2.1535800658818216</v>
      </c>
      <c r="E37" s="42">
        <v>113712101.45</v>
      </c>
      <c r="F37" s="28">
        <v>107699826.554</v>
      </c>
      <c r="G37" s="18">
        <f t="shared" si="1"/>
        <v>5.582436934552981</v>
      </c>
    </row>
    <row r="38" ht="12.75">
      <c r="A38" t="s">
        <v>40</v>
      </c>
    </row>
  </sheetData>
  <sheetProtection/>
  <mergeCells count="2">
    <mergeCell ref="B3:D3"/>
    <mergeCell ref="E3:G3"/>
  </mergeCells>
  <printOptions/>
  <pageMargins left="0.787401575" right="0.787401575" top="0.984251969" bottom="0.984251969" header="0.5" footer="0.5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Luiz Toresan</dc:creator>
  <cp:keywords/>
  <dc:description/>
  <cp:lastModifiedBy>Edila Goncalves Botelho</cp:lastModifiedBy>
  <dcterms:created xsi:type="dcterms:W3CDTF">2016-09-01T19:38:30Z</dcterms:created>
  <dcterms:modified xsi:type="dcterms:W3CDTF">2018-07-11T20:37:05Z</dcterms:modified>
  <cp:category/>
  <cp:version/>
  <cp:contentType/>
  <cp:contentStatus/>
</cp:coreProperties>
</file>