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1"/>
  </bookViews>
  <sheets>
    <sheet name="Totais por grupo e subgrupo Qua" sheetId="1" r:id="rId1"/>
    <sheet name="Totais por grupo e subgrupo Val" sheetId="2" r:id="rId2"/>
  </sheets>
  <definedNames>
    <definedName name="EXP_SC_GP_TOTAIS" localSheetId="0">'Totais por grupo e subgrupo Qua'!$A$3:$G$34</definedName>
    <definedName name="EXP_SC_GP_TOTAIS" localSheetId="1">'Totais por grupo e subgrupo Val'!$A$3:$G$34</definedName>
    <definedName name="EXP_SC_GP_TOTAIS">#REF!</definedName>
    <definedName name="EXP_SC_GRUPOS">#REF!</definedName>
  </definedNames>
  <calcPr fullCalcOnLoad="1"/>
</workbook>
</file>

<file path=xl/sharedStrings.xml><?xml version="1.0" encoding="utf-8"?>
<sst xmlns="http://schemas.openxmlformats.org/spreadsheetml/2006/main" count="90" uniqueCount="44">
  <si>
    <t>Animais vivos</t>
  </si>
  <si>
    <t>Carnes de Bovinos e derivados</t>
  </si>
  <si>
    <t>Carnes de Suínos e derivados</t>
  </si>
  <si>
    <t>Outras carnes e derivados</t>
  </si>
  <si>
    <t>Carnes de frango e derivados</t>
  </si>
  <si>
    <t>Carnes de perus e derivados</t>
  </si>
  <si>
    <t>Carnes de patos e derivados</t>
  </si>
  <si>
    <t>Outros produtos de origem animal</t>
  </si>
  <si>
    <t>Peixes, crustáceos, moloscos e derivados</t>
  </si>
  <si>
    <t>Leite e derivados</t>
  </si>
  <si>
    <t>Ovos e derivados</t>
  </si>
  <si>
    <t>Produtos apícolas</t>
  </si>
  <si>
    <t>Outros produtos de origem vegetal e derivados</t>
  </si>
  <si>
    <t>Banana</t>
  </si>
  <si>
    <t>Mate e erva mate</t>
  </si>
  <si>
    <t>Milho e derivados</t>
  </si>
  <si>
    <t>Arroz e derivados</t>
  </si>
  <si>
    <t>Produtos do complexo soja</t>
  </si>
  <si>
    <t>Açucares, cacau, chocolates e preparações alimentícias</t>
  </si>
  <si>
    <t>Tabaco e derivados</t>
  </si>
  <si>
    <t>Couros e peles, lãs, crinas e sedas</t>
  </si>
  <si>
    <t>Madeira e Obras de madeira</t>
  </si>
  <si>
    <t>Papel e celulose</t>
  </si>
  <si>
    <t>Algodão, linho e outras fibras vegetais e seus produtos básicos</t>
  </si>
  <si>
    <t>Móveis de madeira</t>
  </si>
  <si>
    <t>(Toneladas)</t>
  </si>
  <si>
    <t>PRODUTOS EXPORTADOS</t>
  </si>
  <si>
    <t>(US$ FOB 1000)</t>
  </si>
  <si>
    <t>PRODUTOS DE ORIGEM ANIMAL</t>
  </si>
  <si>
    <t>PRODUTOS DE ORIGEM VEGETAL</t>
  </si>
  <si>
    <t>Rações e produtos para alimentação animal (exceto de soja ou milho)</t>
  </si>
  <si>
    <t>PRODUTOS FLORESTAIS</t>
  </si>
  <si>
    <t xml:space="preserve">TOTAL DO AGRONEGÓCIO </t>
  </si>
  <si>
    <t>TOTAL DAS EXPORTAÇÕES</t>
  </si>
  <si>
    <t>Var. (%)</t>
  </si>
  <si>
    <t>no mês</t>
  </si>
  <si>
    <t>acumulado no ano</t>
  </si>
  <si>
    <t>Maçã</t>
  </si>
  <si>
    <t>Bebidas, sucos, líquidos alcoólicos e vinagres</t>
  </si>
  <si>
    <t>-</t>
  </si>
  <si>
    <t xml:space="preserve">FONTE: MDIC/SECEX – Comex Stat </t>
  </si>
  <si>
    <t>EXPORTAÇÕES DO BRASIL - 2019/2018</t>
  </si>
  <si>
    <t>jan-abr/19</t>
  </si>
  <si>
    <t>jan-abr/18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</si>
</sst>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_-* #,##0.0_-;\-* #,##0.0_-;_-* &quot;-&quot;??_-;_-@_-"/>
    <numFmt numFmtId="169" formatCode="_-* #,##0_-;\-* #,##0_-;_-* &quot;-&quot;??_-;_-@_-"/>
    <numFmt numFmtId="170" formatCode="#,##0.0"/>
    <numFmt numFmtId="171" formatCode="#,##0.0_ ;\-#,##0.0\ "/>
    <numFmt numFmtId="172" formatCode="0.0"/>
    <numFmt numFmtId="173" formatCode="_-* #,##0.000_-;\-* #,##0.000_-;_-* &quot;-&quot;??_-;_-@_-"/>
    <numFmt numFmtId="174" formatCode="_-* #,##0.0000_-;\-* #,##0.0000_-;_-* &quot;-&quot;??_-;_-@_-"/>
    <numFmt numFmtId="175" formatCode="#,##0_ ;\-#,##0\ "/>
  </numFmts>
  <fonts count="5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Verdana"/>
      <family val="2"/>
    </font>
    <font>
      <b/>
      <sz val="11"/>
      <color indexed="10"/>
      <name val="Verdana"/>
      <family val="2"/>
    </font>
    <font>
      <b/>
      <sz val="8"/>
      <color indexed="10"/>
      <name val="Verdana"/>
      <family val="2"/>
    </font>
    <font>
      <b/>
      <sz val="1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Verdana"/>
      <family val="2"/>
    </font>
    <font>
      <b/>
      <sz val="11"/>
      <color rgb="FFFF0000"/>
      <name val="Verdana"/>
      <family val="2"/>
    </font>
    <font>
      <b/>
      <sz val="8"/>
      <color rgb="FFFF0000"/>
      <name val="Verdana"/>
      <family val="2"/>
    </font>
    <font>
      <b/>
      <sz val="10"/>
      <color theme="3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7F6E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>
        <color theme="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ck">
        <color theme="3"/>
      </right>
      <top style="thin"/>
      <bottom style="thin"/>
    </border>
    <border>
      <left style="thick">
        <color theme="3"/>
      </left>
      <right style="thin"/>
      <top style="thin"/>
      <bottom style="thick">
        <color theme="3"/>
      </bottom>
    </border>
    <border>
      <left style="thin"/>
      <right style="thin"/>
      <top style="thin"/>
      <bottom style="thick">
        <color theme="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8" fillId="33" borderId="10" xfId="50" applyFont="1" applyFill="1" applyBorder="1">
      <alignment/>
      <protection/>
    </xf>
    <xf numFmtId="0" fontId="8" fillId="33" borderId="10" xfId="50" applyNumberFormat="1" applyFont="1" applyFill="1" applyBorder="1">
      <alignment/>
      <protection/>
    </xf>
    <xf numFmtId="0" fontId="7" fillId="0" borderId="10" xfId="50" applyFont="1" applyFill="1" applyBorder="1">
      <alignment/>
      <protection/>
    </xf>
    <xf numFmtId="3" fontId="7" fillId="0" borderId="10" xfId="50" applyNumberFormat="1" applyFont="1" applyFill="1" applyBorder="1">
      <alignment/>
      <protection/>
    </xf>
    <xf numFmtId="169" fontId="8" fillId="33" borderId="10" xfId="63" applyNumberFormat="1" applyFont="1" applyFill="1" applyBorder="1" applyAlignment="1">
      <alignment horizontal="center"/>
    </xf>
    <xf numFmtId="3" fontId="8" fillId="33" borderId="10" xfId="50" applyNumberFormat="1" applyFont="1" applyFill="1" applyBorder="1">
      <alignment/>
      <protection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Border="1" applyAlignment="1">
      <alignment/>
    </xf>
    <xf numFmtId="17" fontId="8" fillId="33" borderId="11" xfId="50" applyNumberFormat="1" applyFont="1" applyFill="1" applyBorder="1" applyAlignment="1">
      <alignment horizontal="center"/>
      <protection/>
    </xf>
    <xf numFmtId="17" fontId="8" fillId="33" borderId="12" xfId="50" applyNumberFormat="1" applyFont="1" applyFill="1" applyBorder="1" applyAlignment="1">
      <alignment horizontal="center"/>
      <protection/>
    </xf>
    <xf numFmtId="0" fontId="8" fillId="33" borderId="13" xfId="50" applyFont="1" applyFill="1" applyBorder="1" applyAlignment="1">
      <alignment horizontal="center"/>
      <protection/>
    </xf>
    <xf numFmtId="169" fontId="8" fillId="33" borderId="14" xfId="63" applyNumberFormat="1" applyFont="1" applyFill="1" applyBorder="1" applyAlignment="1">
      <alignment horizontal="center"/>
    </xf>
    <xf numFmtId="171" fontId="8" fillId="33" borderId="15" xfId="63" applyNumberFormat="1" applyFont="1" applyFill="1" applyBorder="1" applyAlignment="1">
      <alignment horizontal="right"/>
    </xf>
    <xf numFmtId="3" fontId="7" fillId="0" borderId="14" xfId="50" applyNumberFormat="1" applyFont="1" applyFill="1" applyBorder="1">
      <alignment/>
      <protection/>
    </xf>
    <xf numFmtId="170" fontId="7" fillId="0" borderId="15" xfId="50" applyNumberFormat="1" applyFont="1" applyFill="1" applyBorder="1">
      <alignment/>
      <protection/>
    </xf>
    <xf numFmtId="3" fontId="8" fillId="33" borderId="14" xfId="50" applyNumberFormat="1" applyFont="1" applyFill="1" applyBorder="1">
      <alignment/>
      <protection/>
    </xf>
    <xf numFmtId="3" fontId="9" fillId="33" borderId="16" xfId="0" applyNumberFormat="1" applyFont="1" applyFill="1" applyBorder="1" applyAlignment="1">
      <alignment horizontal="right" wrapText="1"/>
    </xf>
    <xf numFmtId="3" fontId="9" fillId="33" borderId="17" xfId="0" applyNumberFormat="1" applyFont="1" applyFill="1" applyBorder="1" applyAlignment="1">
      <alignment horizontal="right" wrapText="1"/>
    </xf>
    <xf numFmtId="171" fontId="8" fillId="33" borderId="18" xfId="63" applyNumberFormat="1" applyFont="1" applyFill="1" applyBorder="1" applyAlignment="1">
      <alignment horizontal="right"/>
    </xf>
    <xf numFmtId="0" fontId="8" fillId="33" borderId="19" xfId="50" applyFont="1" applyFill="1" applyBorder="1" applyAlignment="1">
      <alignment horizontal="center"/>
      <protection/>
    </xf>
    <xf numFmtId="0" fontId="8" fillId="33" borderId="12" xfId="50" applyFont="1" applyFill="1" applyBorder="1" applyAlignment="1">
      <alignment horizontal="center"/>
      <protection/>
    </xf>
    <xf numFmtId="0" fontId="8" fillId="33" borderId="20" xfId="50" applyFont="1" applyFill="1" applyBorder="1" applyAlignment="1">
      <alignment horizontal="center"/>
      <protection/>
    </xf>
    <xf numFmtId="169" fontId="8" fillId="33" borderId="21" xfId="63" applyNumberFormat="1" applyFont="1" applyFill="1" applyBorder="1" applyAlignment="1">
      <alignment horizontal="center"/>
    </xf>
    <xf numFmtId="171" fontId="8" fillId="33" borderId="22" xfId="63" applyNumberFormat="1" applyFont="1" applyFill="1" applyBorder="1" applyAlignment="1">
      <alignment horizontal="right"/>
    </xf>
    <xf numFmtId="3" fontId="7" fillId="0" borderId="21" xfId="50" applyNumberFormat="1" applyFont="1" applyFill="1" applyBorder="1">
      <alignment/>
      <protection/>
    </xf>
    <xf numFmtId="172" fontId="7" fillId="0" borderId="22" xfId="50" applyNumberFormat="1" applyFont="1" applyFill="1" applyBorder="1">
      <alignment/>
      <protection/>
    </xf>
    <xf numFmtId="172" fontId="7" fillId="0" borderId="15" xfId="50" applyNumberFormat="1" applyFont="1" applyFill="1" applyBorder="1">
      <alignment/>
      <protection/>
    </xf>
    <xf numFmtId="3" fontId="8" fillId="33" borderId="21" xfId="50" applyNumberFormat="1" applyFont="1" applyFill="1" applyBorder="1">
      <alignment/>
      <protection/>
    </xf>
    <xf numFmtId="3" fontId="9" fillId="33" borderId="23" xfId="0" applyNumberFormat="1" applyFont="1" applyFill="1" applyBorder="1" applyAlignment="1">
      <alignment horizontal="right" wrapText="1"/>
    </xf>
    <xf numFmtId="3" fontId="9" fillId="33" borderId="24" xfId="0" applyNumberFormat="1" applyFont="1" applyFill="1" applyBorder="1" applyAlignment="1">
      <alignment horizontal="right" wrapText="1"/>
    </xf>
    <xf numFmtId="0" fontId="51" fillId="0" borderId="0" xfId="50" applyFont="1" applyBorder="1" applyAlignment="1">
      <alignment horizontal="right"/>
      <protection/>
    </xf>
    <xf numFmtId="170" fontId="7" fillId="0" borderId="15" xfId="50" applyNumberFormat="1" applyFont="1" applyFill="1" applyBorder="1" applyAlignment="1">
      <alignment horizontal="center"/>
      <protection/>
    </xf>
    <xf numFmtId="172" fontId="7" fillId="0" borderId="22" xfId="50" applyNumberFormat="1" applyFont="1" applyFill="1" applyBorder="1" applyAlignment="1">
      <alignment horizontal="center"/>
      <protection/>
    </xf>
    <xf numFmtId="3" fontId="7" fillId="0" borderId="14" xfId="50" applyNumberFormat="1" applyFont="1" applyFill="1" applyBorder="1" applyAlignment="1">
      <alignment horizontal="right"/>
      <protection/>
    </xf>
    <xf numFmtId="3" fontId="7" fillId="0" borderId="21" xfId="50" applyNumberFormat="1" applyFont="1" applyFill="1" applyBorder="1" applyAlignment="1">
      <alignment horizontal="right"/>
      <protection/>
    </xf>
    <xf numFmtId="17" fontId="10" fillId="33" borderId="25" xfId="50" applyNumberFormat="1" applyFont="1" applyFill="1" applyBorder="1" applyAlignment="1">
      <alignment horizontal="center"/>
      <protection/>
    </xf>
    <xf numFmtId="17" fontId="10" fillId="33" borderId="26" xfId="50" applyNumberFormat="1" applyFont="1" applyFill="1" applyBorder="1" applyAlignment="1">
      <alignment horizontal="center"/>
      <protection/>
    </xf>
    <xf numFmtId="17" fontId="10" fillId="33" borderId="27" xfId="50" applyNumberFormat="1" applyFont="1" applyFill="1" applyBorder="1" applyAlignment="1">
      <alignment horizontal="center"/>
      <protection/>
    </xf>
    <xf numFmtId="17" fontId="52" fillId="33" borderId="25" xfId="50" applyNumberFormat="1" applyFont="1" applyFill="1" applyBorder="1" applyAlignment="1">
      <alignment horizontal="center"/>
      <protection/>
    </xf>
    <xf numFmtId="17" fontId="52" fillId="33" borderId="26" xfId="50" applyNumberFormat="1" applyFont="1" applyFill="1" applyBorder="1" applyAlignment="1">
      <alignment horizontal="center"/>
      <protection/>
    </xf>
    <xf numFmtId="17" fontId="52" fillId="33" borderId="27" xfId="50" applyNumberFormat="1" applyFont="1" applyFill="1" applyBorder="1" applyAlignment="1">
      <alignment horizont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showGridLines="0" zoomScale="120" zoomScaleNormal="120" zoomScalePageLayoutView="0" workbookViewId="0" topLeftCell="A1">
      <selection activeCell="A3" sqref="A3"/>
    </sheetView>
  </sheetViews>
  <sheetFormatPr defaultColWidth="9.140625" defaultRowHeight="12.75"/>
  <cols>
    <col min="1" max="1" width="56.8515625" style="0" customWidth="1"/>
    <col min="2" max="2" width="13.28125" style="0" customWidth="1"/>
    <col min="3" max="3" width="13.00390625" style="0" customWidth="1"/>
    <col min="4" max="4" width="8.28125" style="0" bestFit="1" customWidth="1"/>
    <col min="5" max="6" width="13.28125" style="0" customWidth="1"/>
    <col min="7" max="7" width="9.57421875" style="0" bestFit="1" customWidth="1"/>
  </cols>
  <sheetData>
    <row r="1" spans="1:7" ht="15" thickBot="1">
      <c r="A1" s="8" t="s">
        <v>41</v>
      </c>
      <c r="E1" s="9"/>
      <c r="F1" s="9"/>
      <c r="G1" s="32" t="s">
        <v>25</v>
      </c>
    </row>
    <row r="2" spans="1:7" ht="15" customHeight="1" thickBot="1">
      <c r="A2" s="7"/>
      <c r="B2" s="37" t="s">
        <v>35</v>
      </c>
      <c r="C2" s="38"/>
      <c r="D2" s="39"/>
      <c r="E2" s="40" t="s">
        <v>36</v>
      </c>
      <c r="F2" s="41"/>
      <c r="G2" s="42"/>
    </row>
    <row r="3" spans="1:7" ht="12.75">
      <c r="A3" s="1" t="s">
        <v>26</v>
      </c>
      <c r="B3" s="10">
        <v>43556</v>
      </c>
      <c r="C3" s="11">
        <v>43191</v>
      </c>
      <c r="D3" s="12" t="s">
        <v>34</v>
      </c>
      <c r="E3" s="21" t="s">
        <v>42</v>
      </c>
      <c r="F3" s="22" t="s">
        <v>43</v>
      </c>
      <c r="G3" s="23" t="s">
        <v>34</v>
      </c>
    </row>
    <row r="4" spans="1:7" ht="12.75">
      <c r="A4" s="2" t="s">
        <v>28</v>
      </c>
      <c r="B4" s="13">
        <f>SUM(B5:B17)</f>
        <v>638690.2000000001</v>
      </c>
      <c r="C4" s="5">
        <f>SUM(C5:C17)</f>
        <v>490375.8769999999</v>
      </c>
      <c r="D4" s="14">
        <f>(B4/C4-1)*100</f>
        <v>30.245028345878477</v>
      </c>
      <c r="E4" s="24">
        <f>SUM(E5:E17)</f>
        <v>2468457.9859999996</v>
      </c>
      <c r="F4" s="5">
        <f>SUM(F5:F17)</f>
        <v>2400076.8940000003</v>
      </c>
      <c r="G4" s="25">
        <f>(E4/F4-1)*100</f>
        <v>2.849120883207812</v>
      </c>
    </row>
    <row r="5" spans="1:7" ht="12.75">
      <c r="A5" s="3" t="s">
        <v>0</v>
      </c>
      <c r="B5" s="15">
        <v>20943.505999999998</v>
      </c>
      <c r="C5" s="4">
        <v>25238.186999999998</v>
      </c>
      <c r="D5" s="16">
        <f>(B5/C5-1)*100</f>
        <v>-17.016598696253425</v>
      </c>
      <c r="E5" s="26">
        <v>60312.00000000001</v>
      </c>
      <c r="F5" s="4">
        <v>67405.539</v>
      </c>
      <c r="G5" s="16">
        <f aca="true" t="shared" si="0" ref="G5:G36">(E5/F5-1)*100</f>
        <v>-10.523673729543203</v>
      </c>
    </row>
    <row r="6" spans="1:7" ht="12.75">
      <c r="A6" s="3" t="s">
        <v>4</v>
      </c>
      <c r="B6" s="15">
        <v>333394.92499999993</v>
      </c>
      <c r="C6" s="4">
        <v>247223.324</v>
      </c>
      <c r="D6" s="16">
        <f>(B6/C6-1)*100</f>
        <v>34.85577315512509</v>
      </c>
      <c r="E6" s="26">
        <v>1252472.1459999997</v>
      </c>
      <c r="F6" s="4">
        <v>1245296.57</v>
      </c>
      <c r="G6" s="27">
        <f t="shared" si="0"/>
        <v>0.5762142266239056</v>
      </c>
    </row>
    <row r="7" spans="1:7" ht="12.75">
      <c r="A7" s="3" t="s">
        <v>2</v>
      </c>
      <c r="B7" s="15">
        <v>57295.54300000001</v>
      </c>
      <c r="C7" s="4">
        <v>39576.03899999999</v>
      </c>
      <c r="D7" s="16">
        <f aca="true" t="shared" si="1" ref="D7:D36">(B7/C7-1)*100</f>
        <v>44.77331346878859</v>
      </c>
      <c r="E7" s="26">
        <v>212107.95300000004</v>
      </c>
      <c r="F7" s="4">
        <v>194729.55900000004</v>
      </c>
      <c r="G7" s="27">
        <f t="shared" si="0"/>
        <v>8.924373931335206</v>
      </c>
    </row>
    <row r="8" spans="1:7" ht="12.75">
      <c r="A8" s="3" t="s">
        <v>1</v>
      </c>
      <c r="B8" s="15">
        <v>132762.45400000003</v>
      </c>
      <c r="C8" s="4">
        <v>86467.58199999998</v>
      </c>
      <c r="D8" s="16">
        <f t="shared" si="1"/>
        <v>53.540148723020906</v>
      </c>
      <c r="E8" s="26">
        <v>537897.834</v>
      </c>
      <c r="F8" s="4">
        <v>481447.48600000003</v>
      </c>
      <c r="G8" s="27">
        <f t="shared" si="0"/>
        <v>11.72513091074694</v>
      </c>
    </row>
    <row r="9" spans="1:7" ht="12.75">
      <c r="A9" s="3" t="s">
        <v>5</v>
      </c>
      <c r="B9" s="15">
        <v>1939.6159999999998</v>
      </c>
      <c r="C9" s="4">
        <v>3351.551</v>
      </c>
      <c r="D9" s="16">
        <f t="shared" si="1"/>
        <v>-42.12780888609483</v>
      </c>
      <c r="E9" s="26">
        <v>10155.703</v>
      </c>
      <c r="F9" s="4">
        <v>24304.803</v>
      </c>
      <c r="G9" s="27">
        <f t="shared" si="0"/>
        <v>-58.215242476970495</v>
      </c>
    </row>
    <row r="10" spans="1:7" ht="12.75">
      <c r="A10" s="3" t="s">
        <v>6</v>
      </c>
      <c r="B10" s="15">
        <v>173.765</v>
      </c>
      <c r="C10" s="4">
        <v>79.252</v>
      </c>
      <c r="D10" s="16">
        <f t="shared" si="1"/>
        <v>119.2562963710695</v>
      </c>
      <c r="E10" s="26">
        <v>908.9440000000001</v>
      </c>
      <c r="F10" s="4">
        <v>936.52</v>
      </c>
      <c r="G10" s="27">
        <f t="shared" si="0"/>
        <v>-2.944518002818941</v>
      </c>
    </row>
    <row r="11" spans="1:7" ht="12.75">
      <c r="A11" s="3" t="s">
        <v>3</v>
      </c>
      <c r="B11" s="15">
        <v>30311.213000000003</v>
      </c>
      <c r="C11" s="4">
        <v>26464.826</v>
      </c>
      <c r="D11" s="16">
        <f t="shared" si="1"/>
        <v>14.533959150156516</v>
      </c>
      <c r="E11" s="26">
        <v>119163.301</v>
      </c>
      <c r="F11" s="4">
        <v>130510.633</v>
      </c>
      <c r="G11" s="27">
        <f t="shared" si="0"/>
        <v>-8.69456513937833</v>
      </c>
    </row>
    <row r="12" spans="1:7" ht="12.75">
      <c r="A12" s="3" t="s">
        <v>10</v>
      </c>
      <c r="B12" s="15">
        <v>1620.3140000000003</v>
      </c>
      <c r="C12" s="4">
        <v>2054.1800000000003</v>
      </c>
      <c r="D12" s="16">
        <f t="shared" si="1"/>
        <v>-21.12112862553427</v>
      </c>
      <c r="E12" s="26">
        <v>9921.873</v>
      </c>
      <c r="F12" s="4">
        <v>9658.384000000002</v>
      </c>
      <c r="G12" s="27">
        <f t="shared" si="0"/>
        <v>2.728085775011624</v>
      </c>
    </row>
    <row r="13" spans="1:7" ht="12.75">
      <c r="A13" s="3" t="s">
        <v>9</v>
      </c>
      <c r="B13" s="15">
        <v>1637.68</v>
      </c>
      <c r="C13" s="4">
        <v>1343.11</v>
      </c>
      <c r="D13" s="16">
        <f t="shared" si="1"/>
        <v>21.931934093261173</v>
      </c>
      <c r="E13" s="26">
        <v>8555.204000000002</v>
      </c>
      <c r="F13" s="4">
        <v>7901.911</v>
      </c>
      <c r="G13" s="16">
        <f t="shared" si="0"/>
        <v>8.267531740106948</v>
      </c>
    </row>
    <row r="14" spans="1:7" ht="12.75">
      <c r="A14" s="3" t="s">
        <v>8</v>
      </c>
      <c r="B14" s="15">
        <v>4858.308000000002</v>
      </c>
      <c r="C14" s="4">
        <v>2902.1739999999995</v>
      </c>
      <c r="D14" s="16">
        <f t="shared" si="1"/>
        <v>67.40236801790667</v>
      </c>
      <c r="E14" s="26">
        <v>21537.769</v>
      </c>
      <c r="F14" s="4">
        <v>14220.331000000002</v>
      </c>
      <c r="G14" s="27">
        <f t="shared" si="0"/>
        <v>51.45757858941538</v>
      </c>
    </row>
    <row r="15" spans="1:7" ht="12.75">
      <c r="A15" s="3" t="s">
        <v>11</v>
      </c>
      <c r="B15" s="15">
        <v>2295.2149999999997</v>
      </c>
      <c r="C15" s="4">
        <v>2241.978</v>
      </c>
      <c r="D15" s="16">
        <f t="shared" si="1"/>
        <v>2.374554968871223</v>
      </c>
      <c r="E15" s="26">
        <v>6957.576000000001</v>
      </c>
      <c r="F15" s="4">
        <v>7894.079</v>
      </c>
      <c r="G15" s="27">
        <f t="shared" si="0"/>
        <v>-11.863359867566547</v>
      </c>
    </row>
    <row r="16" spans="1:7" ht="12.75">
      <c r="A16" s="3" t="s">
        <v>20</v>
      </c>
      <c r="B16" s="15">
        <v>38154.31699999999</v>
      </c>
      <c r="C16" s="4">
        <v>42880.08599999999</v>
      </c>
      <c r="D16" s="16">
        <f t="shared" si="1"/>
        <v>-11.020894407721105</v>
      </c>
      <c r="E16" s="26">
        <v>174906.86899999992</v>
      </c>
      <c r="F16" s="4">
        <v>169276.01799999998</v>
      </c>
      <c r="G16" s="27">
        <f t="shared" si="0"/>
        <v>3.326431627190063</v>
      </c>
    </row>
    <row r="17" spans="1:7" ht="12.75">
      <c r="A17" s="3" t="s">
        <v>7</v>
      </c>
      <c r="B17" s="15">
        <v>13303.344000000001</v>
      </c>
      <c r="C17" s="4">
        <v>10553.587999999998</v>
      </c>
      <c r="D17" s="16">
        <f t="shared" si="1"/>
        <v>26.05517668493411</v>
      </c>
      <c r="E17" s="26">
        <v>53560.81400000001</v>
      </c>
      <c r="F17" s="4">
        <v>46495.06100000001</v>
      </c>
      <c r="G17" s="27">
        <f t="shared" si="0"/>
        <v>15.196781868938736</v>
      </c>
    </row>
    <row r="18" spans="1:7" ht="12.75">
      <c r="A18" s="1" t="s">
        <v>29</v>
      </c>
      <c r="B18" s="13">
        <f>SUM(B19:B30)</f>
        <v>14126013.143000007</v>
      </c>
      <c r="C18" s="5">
        <f>SUM(C19:C30)</f>
        <v>13921051.753</v>
      </c>
      <c r="D18" s="14">
        <f t="shared" si="1"/>
        <v>1.4723125352639865</v>
      </c>
      <c r="E18" s="24">
        <f>SUM(E19:E30)</f>
        <v>47653312.916999996</v>
      </c>
      <c r="F18" s="5">
        <f>SUM(F19:F30)</f>
        <v>43875580.31599999</v>
      </c>
      <c r="G18" s="25">
        <f t="shared" si="0"/>
        <v>8.610102872240265</v>
      </c>
    </row>
    <row r="19" spans="1:7" ht="12.75">
      <c r="A19" s="3" t="s">
        <v>17</v>
      </c>
      <c r="B19" s="15">
        <v>11664462.484000005</v>
      </c>
      <c r="C19" s="4">
        <v>11982821.986999998</v>
      </c>
      <c r="D19" s="16">
        <f t="shared" si="1"/>
        <v>-2.6567990690788634</v>
      </c>
      <c r="E19" s="26">
        <v>31669506.082</v>
      </c>
      <c r="F19" s="4">
        <v>29327340.201</v>
      </c>
      <c r="G19" s="27">
        <f t="shared" si="0"/>
        <v>7.986288101640171</v>
      </c>
    </row>
    <row r="20" spans="1:7" ht="12.75">
      <c r="A20" s="3" t="s">
        <v>15</v>
      </c>
      <c r="B20" s="15">
        <v>441801.865</v>
      </c>
      <c r="C20" s="4">
        <v>127019.095</v>
      </c>
      <c r="D20" s="16">
        <f t="shared" si="1"/>
        <v>247.8231875294026</v>
      </c>
      <c r="E20" s="26">
        <v>7080932.332000001</v>
      </c>
      <c r="F20" s="4">
        <v>5043697.824</v>
      </c>
      <c r="G20" s="27">
        <f t="shared" si="0"/>
        <v>40.39168441665948</v>
      </c>
    </row>
    <row r="21" spans="1:7" ht="12.75">
      <c r="A21" s="3" t="s">
        <v>16</v>
      </c>
      <c r="B21" s="15">
        <v>97028.057</v>
      </c>
      <c r="C21" s="4">
        <v>80312.73800000001</v>
      </c>
      <c r="D21" s="16">
        <f t="shared" si="1"/>
        <v>20.812786883196523</v>
      </c>
      <c r="E21" s="26">
        <v>394143.844</v>
      </c>
      <c r="F21" s="4">
        <v>490616.75499999995</v>
      </c>
      <c r="G21" s="27">
        <f t="shared" si="0"/>
        <v>-19.663598932735184</v>
      </c>
    </row>
    <row r="22" spans="1:7" ht="12.75">
      <c r="A22" s="3" t="s">
        <v>19</v>
      </c>
      <c r="B22" s="15">
        <v>29714.361000000004</v>
      </c>
      <c r="C22" s="4">
        <v>26441.931999999997</v>
      </c>
      <c r="D22" s="16">
        <f t="shared" si="1"/>
        <v>12.375907327800428</v>
      </c>
      <c r="E22" s="26">
        <v>165301.24200000003</v>
      </c>
      <c r="F22" s="4">
        <v>133636.346</v>
      </c>
      <c r="G22" s="27">
        <f t="shared" si="0"/>
        <v>23.694823263126374</v>
      </c>
    </row>
    <row r="23" spans="1:7" ht="12.75">
      <c r="A23" s="3" t="s">
        <v>13</v>
      </c>
      <c r="B23" s="15">
        <v>7030.952</v>
      </c>
      <c r="C23" s="4">
        <v>4745.9130000000005</v>
      </c>
      <c r="D23" s="16">
        <f t="shared" si="1"/>
        <v>48.14751134291757</v>
      </c>
      <c r="E23" s="26">
        <v>30891.345999999998</v>
      </c>
      <c r="F23" s="4">
        <v>20081.07</v>
      </c>
      <c r="G23" s="27">
        <f t="shared" si="0"/>
        <v>53.83316725652567</v>
      </c>
    </row>
    <row r="24" spans="1:7" ht="12.75">
      <c r="A24" s="3" t="s">
        <v>37</v>
      </c>
      <c r="B24" s="35">
        <v>17096.436</v>
      </c>
      <c r="C24" s="4">
        <v>20835.037000000004</v>
      </c>
      <c r="D24" s="33" t="s">
        <v>39</v>
      </c>
      <c r="E24" s="36">
        <v>30338.881999999998</v>
      </c>
      <c r="F24" s="4">
        <v>46740.479</v>
      </c>
      <c r="G24" s="34" t="s">
        <v>39</v>
      </c>
    </row>
    <row r="25" spans="1:7" ht="12.75">
      <c r="A25" s="3" t="s">
        <v>14</v>
      </c>
      <c r="B25" s="15">
        <v>3072.628</v>
      </c>
      <c r="C25" s="4">
        <v>3324.8109999999997</v>
      </c>
      <c r="D25" s="16">
        <f t="shared" si="1"/>
        <v>-7.584882268495852</v>
      </c>
      <c r="E25" s="26">
        <v>11561.868</v>
      </c>
      <c r="F25" s="4">
        <v>11397.021</v>
      </c>
      <c r="G25" s="27">
        <f t="shared" si="0"/>
        <v>1.44640428406686</v>
      </c>
    </row>
    <row r="26" spans="1:7" ht="12.75">
      <c r="A26" s="3" t="s">
        <v>38</v>
      </c>
      <c r="B26" s="15">
        <v>175886.74000000002</v>
      </c>
      <c r="C26" s="4">
        <v>279391.80999999994</v>
      </c>
      <c r="D26" s="16">
        <f t="shared" si="1"/>
        <v>-37.04656553819524</v>
      </c>
      <c r="E26" s="26">
        <v>1042373.4379999996</v>
      </c>
      <c r="F26" s="4">
        <v>1167400.6940000001</v>
      </c>
      <c r="G26" s="27">
        <f t="shared" si="0"/>
        <v>-10.709883645143737</v>
      </c>
    </row>
    <row r="27" spans="1:7" ht="12.75">
      <c r="A27" s="3" t="s">
        <v>18</v>
      </c>
      <c r="B27" s="15">
        <v>1306805.9200000002</v>
      </c>
      <c r="C27" s="4">
        <v>1064356.2539999997</v>
      </c>
      <c r="D27" s="16">
        <f t="shared" si="1"/>
        <v>22.778995762822895</v>
      </c>
      <c r="E27" s="26">
        <v>4797553.050999998</v>
      </c>
      <c r="F27" s="4">
        <v>5953962.8939999975</v>
      </c>
      <c r="G27" s="27">
        <f t="shared" si="0"/>
        <v>-19.422523512287103</v>
      </c>
    </row>
    <row r="28" spans="1:7" ht="12.75">
      <c r="A28" s="3" t="s">
        <v>30</v>
      </c>
      <c r="B28" s="15">
        <v>23708.115999999998</v>
      </c>
      <c r="C28" s="4">
        <v>28213.059999999998</v>
      </c>
      <c r="D28" s="16">
        <f t="shared" si="1"/>
        <v>-15.967583806931962</v>
      </c>
      <c r="E28" s="26">
        <v>141331.36</v>
      </c>
      <c r="F28" s="4">
        <v>137466.74500000002</v>
      </c>
      <c r="G28" s="27">
        <f t="shared" si="0"/>
        <v>2.811309018773933</v>
      </c>
    </row>
    <row r="29" spans="1:7" ht="12.75">
      <c r="A29" s="3" t="s">
        <v>23</v>
      </c>
      <c r="B29" s="15">
        <v>77661.08100000002</v>
      </c>
      <c r="C29" s="4">
        <v>33072.89900000001</v>
      </c>
      <c r="D29" s="16">
        <f t="shared" si="1"/>
        <v>134.81788215783558</v>
      </c>
      <c r="E29" s="26">
        <v>388654.22799999965</v>
      </c>
      <c r="F29" s="4">
        <v>229410.19500000007</v>
      </c>
      <c r="G29" s="27">
        <f t="shared" si="0"/>
        <v>69.41454062231172</v>
      </c>
    </row>
    <row r="30" spans="1:7" ht="12.75">
      <c r="A30" s="3" t="s">
        <v>12</v>
      </c>
      <c r="B30" s="15">
        <v>281744.50299999985</v>
      </c>
      <c r="C30" s="4">
        <v>270516.2169999998</v>
      </c>
      <c r="D30" s="16">
        <f t="shared" si="1"/>
        <v>4.150688681263093</v>
      </c>
      <c r="E30" s="26">
        <v>1900725.2440000004</v>
      </c>
      <c r="F30" s="4">
        <v>1313830.0919999992</v>
      </c>
      <c r="G30" s="27">
        <f t="shared" si="0"/>
        <v>44.67055181439714</v>
      </c>
    </row>
    <row r="31" spans="1:7" ht="12.75">
      <c r="A31" s="1" t="s">
        <v>31</v>
      </c>
      <c r="B31" s="13">
        <f>SUM(B32:B34)</f>
        <v>2176032.247</v>
      </c>
      <c r="C31" s="5">
        <f>SUM(C32:C34)</f>
        <v>2012767.1809999996</v>
      </c>
      <c r="D31" s="14">
        <f t="shared" si="1"/>
        <v>8.111472978155664</v>
      </c>
      <c r="E31" s="24">
        <f>SUM(E32:E34)</f>
        <v>8609264.884</v>
      </c>
      <c r="F31" s="5">
        <f>SUM(F32:F34)</f>
        <v>8331579.849999998</v>
      </c>
      <c r="G31" s="25">
        <f t="shared" si="0"/>
        <v>3.332921714721393</v>
      </c>
    </row>
    <row r="32" spans="1:7" ht="12.75">
      <c r="A32" s="3" t="s">
        <v>21</v>
      </c>
      <c r="B32" s="15">
        <v>566169.368</v>
      </c>
      <c r="C32" s="4">
        <v>630863.0939999999</v>
      </c>
      <c r="D32" s="16">
        <f t="shared" si="1"/>
        <v>-10.254796423390067</v>
      </c>
      <c r="E32" s="26">
        <v>2434050.0649999995</v>
      </c>
      <c r="F32" s="4">
        <v>2272920.805</v>
      </c>
      <c r="G32" s="28">
        <f t="shared" si="0"/>
        <v>7.0890837747424</v>
      </c>
    </row>
    <row r="33" spans="1:7" ht="12.75">
      <c r="A33" s="3" t="s">
        <v>24</v>
      </c>
      <c r="B33" s="15">
        <v>25266.226000000002</v>
      </c>
      <c r="C33" s="4">
        <v>28031.978000000003</v>
      </c>
      <c r="D33" s="16">
        <f t="shared" si="1"/>
        <v>-9.866417560687301</v>
      </c>
      <c r="E33" s="26">
        <v>95885.518</v>
      </c>
      <c r="F33" s="4">
        <v>95905.847</v>
      </c>
      <c r="G33" s="28">
        <f t="shared" si="0"/>
        <v>-0.021196830679148793</v>
      </c>
    </row>
    <row r="34" spans="1:7" ht="12.75">
      <c r="A34" s="3" t="s">
        <v>22</v>
      </c>
      <c r="B34" s="15">
        <v>1584596.653</v>
      </c>
      <c r="C34" s="4">
        <v>1353872.1089999997</v>
      </c>
      <c r="D34" s="16">
        <f t="shared" si="1"/>
        <v>17.041827102149142</v>
      </c>
      <c r="E34" s="26">
        <v>6079329.301</v>
      </c>
      <c r="F34" s="4">
        <v>5962753.197999998</v>
      </c>
      <c r="G34" s="28">
        <f t="shared" si="0"/>
        <v>1.9550717450305344</v>
      </c>
    </row>
    <row r="35" spans="1:7" ht="12.75">
      <c r="A35" s="1" t="s">
        <v>32</v>
      </c>
      <c r="B35" s="17">
        <f>B4+B18+B31</f>
        <v>16940735.590000007</v>
      </c>
      <c r="C35" s="6">
        <f>C4+C18+C31</f>
        <v>16424194.811</v>
      </c>
      <c r="D35" s="14">
        <f t="shared" si="1"/>
        <v>3.14499910007191</v>
      </c>
      <c r="E35" s="29">
        <f>E4+E18+E31</f>
        <v>58731035.787</v>
      </c>
      <c r="F35" s="6">
        <f>F4+F18+F31</f>
        <v>54607237.05999999</v>
      </c>
      <c r="G35" s="25">
        <f t="shared" si="0"/>
        <v>7.551743961096169</v>
      </c>
    </row>
    <row r="36" spans="1:7" ht="13.5" thickBot="1">
      <c r="A36" s="1" t="s">
        <v>33</v>
      </c>
      <c r="B36" s="18">
        <v>47444271.677</v>
      </c>
      <c r="C36" s="19">
        <v>52478623.229</v>
      </c>
      <c r="D36" s="19">
        <f t="shared" si="1"/>
        <v>-9.593147156379644</v>
      </c>
      <c r="E36" s="18">
        <v>204370902.498</v>
      </c>
      <c r="F36" s="19">
        <v>205364808.04</v>
      </c>
      <c r="G36" s="20">
        <f t="shared" si="0"/>
        <v>-0.48397072092625226</v>
      </c>
    </row>
    <row r="37" ht="12.75">
      <c r="A37" t="s">
        <v>40</v>
      </c>
    </row>
  </sheetData>
  <sheetProtection/>
  <mergeCells count="2">
    <mergeCell ref="B2:D2"/>
    <mergeCell ref="E2:G2"/>
  </mergeCells>
  <printOptions/>
  <pageMargins left="0.787401575" right="0.787401575" top="0.984251969" bottom="0.984251969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showGridLines="0" tabSelected="1" zoomScale="110" zoomScaleNormal="110" zoomScalePageLayoutView="0" workbookViewId="0" topLeftCell="A1">
      <selection activeCell="A3" sqref="A3"/>
    </sheetView>
  </sheetViews>
  <sheetFormatPr defaultColWidth="9.140625" defaultRowHeight="12.75"/>
  <cols>
    <col min="1" max="1" width="60.421875" style="0" customWidth="1"/>
    <col min="2" max="3" width="12.28125" style="0" customWidth="1"/>
    <col min="4" max="4" width="9.7109375" style="0" customWidth="1"/>
    <col min="5" max="6" width="13.28125" style="0" customWidth="1"/>
    <col min="7" max="7" width="9.7109375" style="0" customWidth="1"/>
  </cols>
  <sheetData>
    <row r="1" spans="1:7" ht="15" thickBot="1">
      <c r="A1" s="8" t="s">
        <v>41</v>
      </c>
      <c r="E1" s="9"/>
      <c r="F1" s="9"/>
      <c r="G1" s="32" t="s">
        <v>27</v>
      </c>
    </row>
    <row r="2" spans="1:7" ht="13.5" customHeight="1" thickBot="1">
      <c r="A2" s="7"/>
      <c r="B2" s="37" t="s">
        <v>35</v>
      </c>
      <c r="C2" s="38"/>
      <c r="D2" s="39"/>
      <c r="E2" s="40" t="s">
        <v>36</v>
      </c>
      <c r="F2" s="41"/>
      <c r="G2" s="42"/>
    </row>
    <row r="3" spans="1:7" ht="12.75">
      <c r="A3" s="1" t="s">
        <v>26</v>
      </c>
      <c r="B3" s="10">
        <v>43556</v>
      </c>
      <c r="C3" s="11">
        <v>43191</v>
      </c>
      <c r="D3" s="12" t="s">
        <v>34</v>
      </c>
      <c r="E3" s="21" t="s">
        <v>42</v>
      </c>
      <c r="F3" s="22" t="s">
        <v>43</v>
      </c>
      <c r="G3" s="23" t="s">
        <v>34</v>
      </c>
    </row>
    <row r="4" spans="1:7" ht="12.75">
      <c r="A4" s="2" t="s">
        <v>28</v>
      </c>
      <c r="B4" s="13">
        <f>SUM(B5:B17)</f>
        <v>1454521.5339999998</v>
      </c>
      <c r="C4" s="5">
        <f>SUM(C5:C17)</f>
        <v>1152959.4680000003</v>
      </c>
      <c r="D4" s="14">
        <f>(B4/C4-1)*100</f>
        <v>26.155478520256125</v>
      </c>
      <c r="E4" s="24">
        <f>SUM(E5:E17)</f>
        <v>5610041.961999999</v>
      </c>
      <c r="F4" s="5">
        <f>SUM(F5:F17)</f>
        <v>5619783.512999999</v>
      </c>
      <c r="G4" s="25">
        <f>(E4/F4-1)*100</f>
        <v>-0.17334388375397358</v>
      </c>
    </row>
    <row r="5" spans="1:7" ht="12.75">
      <c r="A5" s="3" t="s">
        <v>0</v>
      </c>
      <c r="B5" s="15">
        <v>47057.299</v>
      </c>
      <c r="C5" s="4">
        <v>69548.12400000001</v>
      </c>
      <c r="D5" s="16">
        <f aca="true" t="shared" si="0" ref="D5:D36">(B5/C5-1)*100</f>
        <v>-32.338507074612124</v>
      </c>
      <c r="E5" s="26">
        <v>148460.46700000006</v>
      </c>
      <c r="F5" s="4">
        <v>190498.08799999996</v>
      </c>
      <c r="G5" s="16">
        <f aca="true" t="shared" si="1" ref="G5:G36">(E5/F5-1)*100</f>
        <v>-22.06721413392868</v>
      </c>
    </row>
    <row r="6" spans="1:7" ht="12.75">
      <c r="A6" s="3" t="s">
        <v>4</v>
      </c>
      <c r="B6" s="15">
        <v>557297.9979999999</v>
      </c>
      <c r="C6" s="4">
        <v>398430.21300000005</v>
      </c>
      <c r="D6" s="16">
        <f t="shared" si="0"/>
        <v>39.87342822317539</v>
      </c>
      <c r="E6" s="26">
        <v>2078653.096</v>
      </c>
      <c r="F6" s="4">
        <v>1983730.2349999999</v>
      </c>
      <c r="G6" s="27">
        <f t="shared" si="1"/>
        <v>4.785069024266808</v>
      </c>
    </row>
    <row r="7" spans="1:7" ht="12.75">
      <c r="A7" s="3" t="s">
        <v>2</v>
      </c>
      <c r="B7" s="15">
        <v>118780.894</v>
      </c>
      <c r="C7" s="4">
        <v>80371.78</v>
      </c>
      <c r="D7" s="16">
        <f t="shared" si="0"/>
        <v>47.7893036585727</v>
      </c>
      <c r="E7" s="26">
        <v>414120.126</v>
      </c>
      <c r="F7" s="4">
        <v>398949.4810000001</v>
      </c>
      <c r="G7" s="27">
        <f t="shared" si="1"/>
        <v>3.8026481352910757</v>
      </c>
    </row>
    <row r="8" spans="1:7" ht="12.75">
      <c r="A8" s="3" t="s">
        <v>1</v>
      </c>
      <c r="B8" s="15">
        <v>500842.37500000006</v>
      </c>
      <c r="C8" s="4">
        <v>348729.88800000004</v>
      </c>
      <c r="D8" s="16">
        <f t="shared" si="0"/>
        <v>43.61899918368912</v>
      </c>
      <c r="E8" s="26">
        <v>2005368.278</v>
      </c>
      <c r="F8" s="4">
        <v>1943273.962</v>
      </c>
      <c r="G8" s="27">
        <f t="shared" si="1"/>
        <v>3.1953454435262874</v>
      </c>
    </row>
    <row r="9" spans="1:7" ht="12.75">
      <c r="A9" s="3" t="s">
        <v>5</v>
      </c>
      <c r="B9" s="15">
        <v>3774.589</v>
      </c>
      <c r="C9" s="4">
        <v>5736.1</v>
      </c>
      <c r="D9" s="16">
        <f t="shared" si="0"/>
        <v>-34.19589965307439</v>
      </c>
      <c r="E9" s="26">
        <v>20477.743</v>
      </c>
      <c r="F9" s="4">
        <v>46915.439</v>
      </c>
      <c r="G9" s="27">
        <f t="shared" si="1"/>
        <v>-56.351803507583085</v>
      </c>
    </row>
    <row r="10" spans="1:7" ht="12.75">
      <c r="A10" s="3" t="s">
        <v>6</v>
      </c>
      <c r="B10" s="15">
        <v>464.48</v>
      </c>
      <c r="C10" s="4">
        <v>221.859</v>
      </c>
      <c r="D10" s="16">
        <f t="shared" si="0"/>
        <v>109.35819597131511</v>
      </c>
      <c r="E10" s="26">
        <v>2453.191</v>
      </c>
      <c r="F10" s="4">
        <v>2503.354</v>
      </c>
      <c r="G10" s="27">
        <f t="shared" si="1"/>
        <v>-2.0038316594456873</v>
      </c>
    </row>
    <row r="11" spans="1:7" ht="12.75">
      <c r="A11" s="3" t="s">
        <v>3</v>
      </c>
      <c r="B11" s="15">
        <v>36320.462</v>
      </c>
      <c r="C11" s="4">
        <v>29341.685</v>
      </c>
      <c r="D11" s="16">
        <f t="shared" si="0"/>
        <v>23.78451339791834</v>
      </c>
      <c r="E11" s="26">
        <v>148006.427</v>
      </c>
      <c r="F11" s="4">
        <v>158363.012</v>
      </c>
      <c r="G11" s="27">
        <f t="shared" si="1"/>
        <v>-6.539775209630383</v>
      </c>
    </row>
    <row r="12" spans="1:7" ht="12.75">
      <c r="A12" s="3" t="s">
        <v>10</v>
      </c>
      <c r="B12" s="15">
        <v>5498.097999999999</v>
      </c>
      <c r="C12" s="4">
        <v>7667.093999999999</v>
      </c>
      <c r="D12" s="16">
        <f t="shared" si="0"/>
        <v>-28.289675332009757</v>
      </c>
      <c r="E12" s="26">
        <v>30369.185000000005</v>
      </c>
      <c r="F12" s="4">
        <v>30042.674999999992</v>
      </c>
      <c r="G12" s="27">
        <f t="shared" si="1"/>
        <v>1.0868206642717926</v>
      </c>
    </row>
    <row r="13" spans="1:7" ht="12.75">
      <c r="A13" s="3" t="s">
        <v>9</v>
      </c>
      <c r="B13" s="15">
        <v>3741.3659999999995</v>
      </c>
      <c r="C13" s="4">
        <v>3564.478999999999</v>
      </c>
      <c r="D13" s="16">
        <f t="shared" si="0"/>
        <v>4.962492414740005</v>
      </c>
      <c r="E13" s="26">
        <v>19626.142</v>
      </c>
      <c r="F13" s="4">
        <v>20834.004</v>
      </c>
      <c r="G13" s="16">
        <f t="shared" si="1"/>
        <v>-5.797550965239329</v>
      </c>
    </row>
    <row r="14" spans="1:7" ht="12.75">
      <c r="A14" s="3" t="s">
        <v>8</v>
      </c>
      <c r="B14" s="15">
        <v>17625.058</v>
      </c>
      <c r="C14" s="4">
        <v>14200.774000000001</v>
      </c>
      <c r="D14" s="16">
        <f t="shared" si="0"/>
        <v>24.11336170831251</v>
      </c>
      <c r="E14" s="26">
        <v>81026.394</v>
      </c>
      <c r="F14" s="4">
        <v>66191.969</v>
      </c>
      <c r="G14" s="27">
        <f t="shared" si="1"/>
        <v>22.41121577755152</v>
      </c>
    </row>
    <row r="15" spans="1:7" ht="12.75">
      <c r="A15" s="3" t="s">
        <v>11</v>
      </c>
      <c r="B15" s="15">
        <v>6054.223</v>
      </c>
      <c r="C15" s="4">
        <v>8455.211</v>
      </c>
      <c r="D15" s="16">
        <f t="shared" si="0"/>
        <v>-28.396547407273452</v>
      </c>
      <c r="E15" s="26">
        <v>20788.534000000003</v>
      </c>
      <c r="F15" s="4">
        <v>31341.298</v>
      </c>
      <c r="G15" s="27">
        <f t="shared" si="1"/>
        <v>-33.670475294290604</v>
      </c>
    </row>
    <row r="16" spans="1:7" ht="12.75">
      <c r="A16" s="3" t="s">
        <v>20</v>
      </c>
      <c r="B16" s="15">
        <v>108730.32799999998</v>
      </c>
      <c r="C16" s="4">
        <v>145713.86000000002</v>
      </c>
      <c r="D16" s="16">
        <f t="shared" si="0"/>
        <v>-25.38092944624487</v>
      </c>
      <c r="E16" s="26">
        <v>461264.421</v>
      </c>
      <c r="F16" s="4">
        <v>595115.8849999999</v>
      </c>
      <c r="G16" s="27">
        <f t="shared" si="1"/>
        <v>-22.49166378746552</v>
      </c>
    </row>
    <row r="17" spans="1:7" ht="12.75">
      <c r="A17" s="3" t="s">
        <v>7</v>
      </c>
      <c r="B17" s="15">
        <v>48334.364</v>
      </c>
      <c r="C17" s="4">
        <v>40978.401</v>
      </c>
      <c r="D17" s="16">
        <f t="shared" si="0"/>
        <v>17.95082975541189</v>
      </c>
      <c r="E17" s="26">
        <v>179427.958</v>
      </c>
      <c r="F17" s="4">
        <v>152024.111</v>
      </c>
      <c r="G17" s="27">
        <f t="shared" si="1"/>
        <v>18.02598733828478</v>
      </c>
    </row>
    <row r="18" spans="1:7" ht="12.75">
      <c r="A18" s="1" t="s">
        <v>29</v>
      </c>
      <c r="B18" s="13">
        <f>SUM(B19:B30)</f>
        <v>5790863.625</v>
      </c>
      <c r="C18" s="5">
        <f>SUM(C19:C30)</f>
        <v>6405058.596999999</v>
      </c>
      <c r="D18" s="14">
        <f t="shared" si="0"/>
        <v>-9.589217064894228</v>
      </c>
      <c r="E18" s="24">
        <f>SUM(E19:E30)</f>
        <v>19681180.108000003</v>
      </c>
      <c r="F18" s="5">
        <f>SUM(F19:F30)</f>
        <v>19781464.468</v>
      </c>
      <c r="G18" s="25">
        <f t="shared" si="1"/>
        <v>-0.5069612523492584</v>
      </c>
    </row>
    <row r="19" spans="1:7" ht="12.75">
      <c r="A19" s="3" t="s">
        <v>17</v>
      </c>
      <c r="B19" s="15">
        <v>4182690.3419999992</v>
      </c>
      <c r="C19" s="15">
        <v>4857155.834999999</v>
      </c>
      <c r="D19" s="16">
        <f t="shared" si="0"/>
        <v>-13.886017165434428</v>
      </c>
      <c r="E19" s="26">
        <v>11529662.968</v>
      </c>
      <c r="F19" s="4">
        <v>11592946.222</v>
      </c>
      <c r="G19" s="27">
        <f t="shared" si="1"/>
        <v>-0.5458772324838823</v>
      </c>
    </row>
    <row r="20" spans="1:7" ht="12.75">
      <c r="A20" s="3" t="s">
        <v>15</v>
      </c>
      <c r="B20" s="15">
        <v>87492.61499999999</v>
      </c>
      <c r="C20" s="15">
        <v>26441.475</v>
      </c>
      <c r="D20" s="16">
        <f t="shared" si="0"/>
        <v>230.891582258554</v>
      </c>
      <c r="E20" s="26">
        <v>1258534.329</v>
      </c>
      <c r="F20" s="4">
        <v>820214.978</v>
      </c>
      <c r="G20" s="27">
        <f t="shared" si="1"/>
        <v>53.439569229617256</v>
      </c>
    </row>
    <row r="21" spans="1:7" ht="12.75">
      <c r="A21" s="3" t="s">
        <v>16</v>
      </c>
      <c r="B21" s="15">
        <v>29796.822999999997</v>
      </c>
      <c r="C21" s="15">
        <v>26660.709</v>
      </c>
      <c r="D21" s="16">
        <f t="shared" si="0"/>
        <v>11.76305551363994</v>
      </c>
      <c r="E21" s="26">
        <v>125406.731</v>
      </c>
      <c r="F21" s="4">
        <v>172367.916</v>
      </c>
      <c r="G21" s="27">
        <f t="shared" si="1"/>
        <v>-27.24473677572339</v>
      </c>
    </row>
    <row r="22" spans="1:7" ht="12.75">
      <c r="A22" s="3" t="s">
        <v>19</v>
      </c>
      <c r="B22" s="15">
        <v>110728.91599999998</v>
      </c>
      <c r="C22" s="15">
        <v>114957.98700000001</v>
      </c>
      <c r="D22" s="16">
        <f t="shared" si="0"/>
        <v>-3.678797019993074</v>
      </c>
      <c r="E22" s="26">
        <v>679784.548</v>
      </c>
      <c r="F22" s="4">
        <v>597944.837</v>
      </c>
      <c r="G22" s="27">
        <f t="shared" si="1"/>
        <v>13.686832954458627</v>
      </c>
    </row>
    <row r="23" spans="1:7" ht="12.75">
      <c r="A23" s="3" t="s">
        <v>13</v>
      </c>
      <c r="B23" s="15">
        <v>2492.26</v>
      </c>
      <c r="C23" s="15">
        <v>1514.925</v>
      </c>
      <c r="D23" s="16">
        <f t="shared" si="0"/>
        <v>64.51375480634356</v>
      </c>
      <c r="E23" s="26">
        <v>9787.701000000001</v>
      </c>
      <c r="F23" s="4">
        <v>8466.365</v>
      </c>
      <c r="G23" s="27">
        <f t="shared" si="1"/>
        <v>15.606886780808548</v>
      </c>
    </row>
    <row r="24" spans="1:7" ht="12.75">
      <c r="A24" s="3" t="s">
        <v>37</v>
      </c>
      <c r="B24" s="15">
        <v>13319.61</v>
      </c>
      <c r="C24" s="15">
        <v>16613.642</v>
      </c>
      <c r="D24" s="33" t="s">
        <v>39</v>
      </c>
      <c r="E24" s="26">
        <v>24714.472</v>
      </c>
      <c r="F24" s="4">
        <v>37581.229999999996</v>
      </c>
      <c r="G24" s="34" t="s">
        <v>39</v>
      </c>
    </row>
    <row r="25" spans="1:7" ht="12.75">
      <c r="A25" s="3" t="s">
        <v>14</v>
      </c>
      <c r="B25" s="15">
        <v>7066.285</v>
      </c>
      <c r="C25" s="15">
        <v>7937.3369999999995</v>
      </c>
      <c r="D25" s="16">
        <f t="shared" si="0"/>
        <v>-10.974108822644169</v>
      </c>
      <c r="E25" s="26">
        <v>26557.136</v>
      </c>
      <c r="F25" s="4">
        <v>27353.807</v>
      </c>
      <c r="G25" s="27">
        <f t="shared" si="1"/>
        <v>-2.9124684545738133</v>
      </c>
    </row>
    <row r="26" spans="1:7" ht="12.75">
      <c r="A26" s="3" t="s">
        <v>38</v>
      </c>
      <c r="B26" s="15">
        <v>162540.515</v>
      </c>
      <c r="C26" s="15">
        <v>243975.427</v>
      </c>
      <c r="D26" s="16">
        <f t="shared" si="0"/>
        <v>-33.37832543274941</v>
      </c>
      <c r="E26" s="26">
        <v>847826.0670000004</v>
      </c>
      <c r="F26" s="4">
        <v>1023361.6530000002</v>
      </c>
      <c r="G26" s="27">
        <f t="shared" si="1"/>
        <v>-17.15283990614799</v>
      </c>
    </row>
    <row r="27" spans="1:7" ht="12.75">
      <c r="A27" s="3" t="s">
        <v>18</v>
      </c>
      <c r="B27" s="15">
        <v>518907.61400000006</v>
      </c>
      <c r="C27" s="15">
        <v>489236.01300000004</v>
      </c>
      <c r="D27" s="16">
        <f t="shared" si="0"/>
        <v>6.064884884097865</v>
      </c>
      <c r="E27" s="26">
        <v>1907464.1849999998</v>
      </c>
      <c r="F27" s="4">
        <v>2580008.750000003</v>
      </c>
      <c r="G27" s="27">
        <f t="shared" si="1"/>
        <v>-26.067530391127637</v>
      </c>
    </row>
    <row r="28" spans="1:7" ht="12.75">
      <c r="A28" s="3" t="s">
        <v>30</v>
      </c>
      <c r="B28" s="15">
        <v>22945.773999999998</v>
      </c>
      <c r="C28" s="15">
        <v>26511.197</v>
      </c>
      <c r="D28" s="16">
        <f t="shared" si="0"/>
        <v>-13.448743940154806</v>
      </c>
      <c r="E28" s="26">
        <v>110357.003</v>
      </c>
      <c r="F28" s="4">
        <v>110656.39600000001</v>
      </c>
      <c r="G28" s="27">
        <f t="shared" si="1"/>
        <v>-0.2705609533858455</v>
      </c>
    </row>
    <row r="29" spans="1:7" ht="12.75">
      <c r="A29" s="3" t="s">
        <v>23</v>
      </c>
      <c r="B29" s="15">
        <v>140081.95099999997</v>
      </c>
      <c r="C29" s="15">
        <v>66890.90499999996</v>
      </c>
      <c r="D29" s="16">
        <f t="shared" si="0"/>
        <v>109.41853156269907</v>
      </c>
      <c r="E29" s="26">
        <v>689372.1749999997</v>
      </c>
      <c r="F29" s="4">
        <v>423372.7139999996</v>
      </c>
      <c r="G29" s="27">
        <f t="shared" si="1"/>
        <v>62.828673696718276</v>
      </c>
    </row>
    <row r="30" spans="1:7" ht="12.75">
      <c r="A30" s="3" t="s">
        <v>12</v>
      </c>
      <c r="B30" s="15">
        <v>512800.9199999999</v>
      </c>
      <c r="C30" s="15">
        <v>527163.145</v>
      </c>
      <c r="D30" s="16">
        <f t="shared" si="0"/>
        <v>-2.7244364740255267</v>
      </c>
      <c r="E30" s="26">
        <v>2471712.793</v>
      </c>
      <c r="F30" s="4">
        <v>2387189.599999999</v>
      </c>
      <c r="G30" s="27">
        <f t="shared" si="1"/>
        <v>3.5406987781783528</v>
      </c>
    </row>
    <row r="31" spans="1:7" ht="12.75">
      <c r="A31" s="1" t="s">
        <v>31</v>
      </c>
      <c r="B31" s="5">
        <f>SUM(B32:B34)</f>
        <v>1252769.1169999999</v>
      </c>
      <c r="C31" s="5">
        <f>SUM(C32:C34)</f>
        <v>1153733.3990000002</v>
      </c>
      <c r="D31" s="14">
        <f t="shared" si="0"/>
        <v>8.583934389507931</v>
      </c>
      <c r="E31" s="24">
        <f>SUM(E32:E34)</f>
        <v>4823010.743000001</v>
      </c>
      <c r="F31" s="5">
        <f>SUM(F32:F34)</f>
        <v>4648649.325000003</v>
      </c>
      <c r="G31" s="25">
        <f t="shared" si="1"/>
        <v>3.7507973996295796</v>
      </c>
    </row>
    <row r="32" spans="1:7" ht="12.75">
      <c r="A32" s="3" t="s">
        <v>21</v>
      </c>
      <c r="B32" s="15">
        <v>232768.53499999997</v>
      </c>
      <c r="C32" s="4">
        <v>286407.50200000004</v>
      </c>
      <c r="D32" s="16">
        <f t="shared" si="0"/>
        <v>-18.72819902601576</v>
      </c>
      <c r="E32" s="26">
        <v>989442.164</v>
      </c>
      <c r="F32" s="4">
        <v>1037848.1580000002</v>
      </c>
      <c r="G32" s="28">
        <f t="shared" si="1"/>
        <v>-4.66407283443867</v>
      </c>
    </row>
    <row r="33" spans="1:7" ht="12.75">
      <c r="A33" s="3" t="s">
        <v>24</v>
      </c>
      <c r="B33" s="15">
        <v>45193.984</v>
      </c>
      <c r="C33" s="4">
        <v>47268.583000000006</v>
      </c>
      <c r="D33" s="16">
        <f t="shared" si="0"/>
        <v>-4.388959575961926</v>
      </c>
      <c r="E33" s="26">
        <v>166893.125</v>
      </c>
      <c r="F33" s="4">
        <v>167175.668</v>
      </c>
      <c r="G33" s="28">
        <f t="shared" si="1"/>
        <v>-0.16900964319760403</v>
      </c>
    </row>
    <row r="34" spans="1:7" ht="12.75">
      <c r="A34" s="3" t="s">
        <v>22</v>
      </c>
      <c r="B34" s="15">
        <v>974806.5979999999</v>
      </c>
      <c r="C34" s="4">
        <v>820057.3140000002</v>
      </c>
      <c r="D34" s="16">
        <f t="shared" si="0"/>
        <v>18.87054494339886</v>
      </c>
      <c r="E34" s="26">
        <v>3666675.454000001</v>
      </c>
      <c r="F34" s="4">
        <v>3443625.499000003</v>
      </c>
      <c r="G34" s="28">
        <f t="shared" si="1"/>
        <v>6.477183859417046</v>
      </c>
    </row>
    <row r="35" spans="1:7" ht="12.75">
      <c r="A35" s="1" t="s">
        <v>32</v>
      </c>
      <c r="B35" s="17">
        <f>B4+B18+B31</f>
        <v>8498154.276</v>
      </c>
      <c r="C35" s="6">
        <f>C4+C18+C31</f>
        <v>8711751.464</v>
      </c>
      <c r="D35" s="14">
        <f t="shared" si="0"/>
        <v>-2.4518283020659726</v>
      </c>
      <c r="E35" s="29">
        <f>E4+E18+E31</f>
        <v>30114232.813</v>
      </c>
      <c r="F35" s="6">
        <f>F4+F18+F31</f>
        <v>30049897.306</v>
      </c>
      <c r="G35" s="25">
        <f t="shared" si="1"/>
        <v>0.2140955968829683</v>
      </c>
    </row>
    <row r="36" spans="1:7" ht="13.5" thickBot="1">
      <c r="A36" s="1" t="s">
        <v>33</v>
      </c>
      <c r="B36" s="18">
        <v>19698577.583</v>
      </c>
      <c r="C36" s="19">
        <v>19713848.658</v>
      </c>
      <c r="D36" s="20">
        <f t="shared" si="0"/>
        <v>-0.07746369197068059</v>
      </c>
      <c r="E36" s="30">
        <v>72149202.927</v>
      </c>
      <c r="F36" s="31">
        <v>74379684.736</v>
      </c>
      <c r="G36" s="20">
        <f t="shared" si="1"/>
        <v>-2.9987782509656724</v>
      </c>
    </row>
    <row r="37" ht="13.5" customHeight="1">
      <c r="A37" t="s">
        <v>40</v>
      </c>
    </row>
  </sheetData>
  <sheetProtection/>
  <mergeCells count="2">
    <mergeCell ref="B2:D2"/>
    <mergeCell ref="E2:G2"/>
  </mergeCells>
  <printOptions/>
  <pageMargins left="0.787401575" right="0.787401575" top="0.984251969" bottom="0.984251969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Toresan</dc:creator>
  <cp:keywords/>
  <dc:description/>
  <cp:lastModifiedBy>Edila Goncalves Botelho</cp:lastModifiedBy>
  <dcterms:created xsi:type="dcterms:W3CDTF">2016-09-01T19:38:30Z</dcterms:created>
  <dcterms:modified xsi:type="dcterms:W3CDTF">2019-05-03T20:39:57Z</dcterms:modified>
  <cp:category/>
  <cp:version/>
  <cp:contentType/>
  <cp:contentStatus/>
</cp:coreProperties>
</file>