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Totais por grupo e subgrupo Qua" sheetId="1" r:id="rId1"/>
    <sheet name="Totais por grupo e subgrupo Val" sheetId="2" r:id="rId2"/>
  </sheets>
  <definedNames>
    <definedName name="EXP_SC_GP_TOTAIS" localSheetId="0">'Totais por grupo e subgrupo Qua'!$A$3:$G$34</definedName>
    <definedName name="EXP_SC_GP_TOTAIS" localSheetId="1">'Totais por grupo e subgrupo Val'!$A$3:$G$34</definedName>
    <definedName name="EXP_SC_GP_TOTAIS">#REF!</definedName>
    <definedName name="EXP_SC_GRUPOS">#REF!</definedName>
  </definedNames>
  <calcPr fullCalcOnLoad="1"/>
</workbook>
</file>

<file path=xl/sharedStrings.xml><?xml version="1.0" encoding="utf-8"?>
<sst xmlns="http://schemas.openxmlformats.org/spreadsheetml/2006/main" count="86" uniqueCount="43">
  <si>
    <t>Animais vivos</t>
  </si>
  <si>
    <t>Carnes de Bovinos e derivados</t>
  </si>
  <si>
    <t>Carnes de Suínos e derivados</t>
  </si>
  <si>
    <t>Outras carnes e derivados</t>
  </si>
  <si>
    <t>Carnes de frango e derivados</t>
  </si>
  <si>
    <t>Carnes de perus e derivados</t>
  </si>
  <si>
    <t>Carnes de patos e derivados</t>
  </si>
  <si>
    <t>Outros produtos de origem animal</t>
  </si>
  <si>
    <t>Peixes, crustáceos, moloscos e derivados</t>
  </si>
  <si>
    <t>Leite e derivados</t>
  </si>
  <si>
    <t>Ovos e derivados</t>
  </si>
  <si>
    <t>Produtos apícolas</t>
  </si>
  <si>
    <t>Outros produtos de origem vegetal e derivados</t>
  </si>
  <si>
    <t>Banana</t>
  </si>
  <si>
    <t>Mate e erva mate</t>
  </si>
  <si>
    <t>Milho e derivados</t>
  </si>
  <si>
    <t>Arroz e derivados</t>
  </si>
  <si>
    <t>Produtos do complexo soja</t>
  </si>
  <si>
    <t>Açucares, cacau, chocolates e preparações alimentícias</t>
  </si>
  <si>
    <t>Tabaco e derivados</t>
  </si>
  <si>
    <t>Couros e peles, lãs, crinas e sedas</t>
  </si>
  <si>
    <t>Madeira e Obras de madeira</t>
  </si>
  <si>
    <t>Papel e celulose</t>
  </si>
  <si>
    <t>Algodão, linho e outras fibras vegetais e seus produtos básicos</t>
  </si>
  <si>
    <t>Móveis de madeira</t>
  </si>
  <si>
    <t>(Toneladas)</t>
  </si>
  <si>
    <t>PRODUTOS EXPORTADOS</t>
  </si>
  <si>
    <t>(US$ FOB 1000)</t>
  </si>
  <si>
    <t>PRODUTOS DE ORIGEM ANIMAL</t>
  </si>
  <si>
    <t>PRODUTOS DE ORIGEM VEGETAL</t>
  </si>
  <si>
    <t>Rações e produtos para alimentação animal (exceto de soja ou milho)</t>
  </si>
  <si>
    <t>PRODUTOS FLORESTAIS</t>
  </si>
  <si>
    <t xml:space="preserve">TOTAL DO AGRONEGÓCIO </t>
  </si>
  <si>
    <t>TOTAL DAS EXPORTAÇÕES</t>
  </si>
  <si>
    <t>Var. (%)</t>
  </si>
  <si>
    <t>no mês</t>
  </si>
  <si>
    <t>acumulado no ano</t>
  </si>
  <si>
    <t>Maçã</t>
  </si>
  <si>
    <t>Bebidas, sucos, líquidos alcoólicos e vinagres</t>
  </si>
  <si>
    <t xml:space="preserve">FONTE: MDIC/SECEX – Comex Stat </t>
  </si>
  <si>
    <t>EXPORTAÇÕES DO BRASIL - 2019/2018</t>
  </si>
  <si>
    <t>jan-jul/19</t>
  </si>
  <si>
    <t>jan-jul/18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</si>
</sst>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_ ;\-#,##0.0\ "/>
    <numFmt numFmtId="172" formatCode="0.0"/>
    <numFmt numFmtId="173" formatCode="_-* #,##0.000_-;\-* #,##0.000_-;_-* &quot;-&quot;??_-;_-@_-"/>
    <numFmt numFmtId="174" formatCode="_-* #,##0.0000_-;\-* #,##0.0000_-;_-* &quot;-&quot;??_-;_-@_-"/>
    <numFmt numFmtId="175" formatCode="#,##0_ ;\-#,##0\ 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Verdana"/>
      <family val="2"/>
    </font>
    <font>
      <b/>
      <sz val="11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Verdana"/>
      <family val="2"/>
    </font>
    <font>
      <b/>
      <sz val="11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theme="3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6E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theme="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theme="3"/>
      </right>
      <top style="thin"/>
      <bottom style="thin"/>
    </border>
    <border>
      <left style="thick">
        <color theme="3"/>
      </left>
      <right style="thin"/>
      <top style="thin"/>
      <bottom style="thick">
        <color theme="3"/>
      </bottom>
    </border>
    <border>
      <left style="thin"/>
      <right style="thin"/>
      <top style="thin"/>
      <bottom style="thick">
        <color theme="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8" fillId="33" borderId="10" xfId="50" applyFont="1" applyFill="1" applyBorder="1">
      <alignment/>
      <protection/>
    </xf>
    <xf numFmtId="0" fontId="8" fillId="33" borderId="10" xfId="50" applyNumberFormat="1" applyFont="1" applyFill="1" applyBorder="1">
      <alignment/>
      <protection/>
    </xf>
    <xf numFmtId="0" fontId="7" fillId="0" borderId="10" xfId="50" applyFont="1" applyFill="1" applyBorder="1">
      <alignment/>
      <protection/>
    </xf>
    <xf numFmtId="3" fontId="7" fillId="0" borderId="10" xfId="50" applyNumberFormat="1" applyFont="1" applyFill="1" applyBorder="1">
      <alignment/>
      <protection/>
    </xf>
    <xf numFmtId="169" fontId="8" fillId="33" borderId="10" xfId="63" applyNumberFormat="1" applyFont="1" applyFill="1" applyBorder="1" applyAlignment="1">
      <alignment horizontal="center"/>
    </xf>
    <xf numFmtId="3" fontId="8" fillId="33" borderId="10" xfId="50" applyNumberFormat="1" applyFont="1" applyFill="1" applyBorder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17" fontId="8" fillId="33" borderId="11" xfId="50" applyNumberFormat="1" applyFont="1" applyFill="1" applyBorder="1" applyAlignment="1">
      <alignment horizontal="center"/>
      <protection/>
    </xf>
    <xf numFmtId="17" fontId="8" fillId="33" borderId="12" xfId="50" applyNumberFormat="1" applyFont="1" applyFill="1" applyBorder="1" applyAlignment="1">
      <alignment horizontal="center"/>
      <protection/>
    </xf>
    <xf numFmtId="0" fontId="8" fillId="33" borderId="13" xfId="50" applyFont="1" applyFill="1" applyBorder="1" applyAlignment="1">
      <alignment horizontal="center"/>
      <protection/>
    </xf>
    <xf numFmtId="169" fontId="8" fillId="33" borderId="14" xfId="63" applyNumberFormat="1" applyFont="1" applyFill="1" applyBorder="1" applyAlignment="1">
      <alignment horizontal="center"/>
    </xf>
    <xf numFmtId="171" fontId="8" fillId="33" borderId="15" xfId="63" applyNumberFormat="1" applyFont="1" applyFill="1" applyBorder="1" applyAlignment="1">
      <alignment horizontal="right"/>
    </xf>
    <xf numFmtId="3" fontId="7" fillId="0" borderId="14" xfId="50" applyNumberFormat="1" applyFont="1" applyFill="1" applyBorder="1">
      <alignment/>
      <protection/>
    </xf>
    <xf numFmtId="170" fontId="7" fillId="0" borderId="15" xfId="50" applyNumberFormat="1" applyFont="1" applyFill="1" applyBorder="1">
      <alignment/>
      <protection/>
    </xf>
    <xf numFmtId="3" fontId="8" fillId="33" borderId="14" xfId="50" applyNumberFormat="1" applyFont="1" applyFill="1" applyBorder="1">
      <alignment/>
      <protection/>
    </xf>
    <xf numFmtId="3" fontId="9" fillId="33" borderId="16" xfId="0" applyNumberFormat="1" applyFont="1" applyFill="1" applyBorder="1" applyAlignment="1">
      <alignment horizontal="right" wrapText="1"/>
    </xf>
    <xf numFmtId="3" fontId="9" fillId="33" borderId="17" xfId="0" applyNumberFormat="1" applyFont="1" applyFill="1" applyBorder="1" applyAlignment="1">
      <alignment horizontal="right" wrapText="1"/>
    </xf>
    <xf numFmtId="171" fontId="8" fillId="33" borderId="18" xfId="63" applyNumberFormat="1" applyFont="1" applyFill="1" applyBorder="1" applyAlignment="1">
      <alignment horizontal="right"/>
    </xf>
    <xf numFmtId="0" fontId="8" fillId="33" borderId="19" xfId="50" applyFont="1" applyFill="1" applyBorder="1" applyAlignment="1">
      <alignment horizontal="center"/>
      <protection/>
    </xf>
    <xf numFmtId="0" fontId="8" fillId="33" borderId="12" xfId="50" applyFont="1" applyFill="1" applyBorder="1" applyAlignment="1">
      <alignment horizontal="center"/>
      <protection/>
    </xf>
    <xf numFmtId="0" fontId="8" fillId="33" borderId="20" xfId="50" applyFont="1" applyFill="1" applyBorder="1" applyAlignment="1">
      <alignment horizontal="center"/>
      <protection/>
    </xf>
    <xf numFmtId="169" fontId="8" fillId="33" borderId="21" xfId="63" applyNumberFormat="1" applyFont="1" applyFill="1" applyBorder="1" applyAlignment="1">
      <alignment horizontal="center"/>
    </xf>
    <xf numFmtId="171" fontId="8" fillId="33" borderId="22" xfId="63" applyNumberFormat="1" applyFont="1" applyFill="1" applyBorder="1" applyAlignment="1">
      <alignment horizontal="right"/>
    </xf>
    <xf numFmtId="3" fontId="7" fillId="0" borderId="21" xfId="50" applyNumberFormat="1" applyFont="1" applyFill="1" applyBorder="1">
      <alignment/>
      <protection/>
    </xf>
    <xf numFmtId="172" fontId="7" fillId="0" borderId="22" xfId="50" applyNumberFormat="1" applyFont="1" applyFill="1" applyBorder="1">
      <alignment/>
      <protection/>
    </xf>
    <xf numFmtId="172" fontId="7" fillId="0" borderId="15" xfId="50" applyNumberFormat="1" applyFont="1" applyFill="1" applyBorder="1">
      <alignment/>
      <protection/>
    </xf>
    <xf numFmtId="3" fontId="8" fillId="33" borderId="21" xfId="50" applyNumberFormat="1" applyFont="1" applyFill="1" applyBorder="1">
      <alignment/>
      <protection/>
    </xf>
    <xf numFmtId="3" fontId="9" fillId="33" borderId="23" xfId="0" applyNumberFormat="1" applyFont="1" applyFill="1" applyBorder="1" applyAlignment="1">
      <alignment horizontal="right" wrapText="1"/>
    </xf>
    <xf numFmtId="3" fontId="9" fillId="33" borderId="24" xfId="0" applyNumberFormat="1" applyFont="1" applyFill="1" applyBorder="1" applyAlignment="1">
      <alignment horizontal="right" wrapText="1"/>
    </xf>
    <xf numFmtId="0" fontId="51" fillId="0" borderId="0" xfId="50" applyFont="1" applyBorder="1" applyAlignment="1">
      <alignment horizontal="right"/>
      <protection/>
    </xf>
    <xf numFmtId="3" fontId="7" fillId="0" borderId="14" xfId="50" applyNumberFormat="1" applyFont="1" applyFill="1" applyBorder="1" applyAlignment="1">
      <alignment horizontal="right"/>
      <protection/>
    </xf>
    <xf numFmtId="3" fontId="7" fillId="0" borderId="21" xfId="50" applyNumberFormat="1" applyFont="1" applyFill="1" applyBorder="1" applyAlignment="1">
      <alignment horizontal="right"/>
      <protection/>
    </xf>
    <xf numFmtId="17" fontId="10" fillId="33" borderId="25" xfId="50" applyNumberFormat="1" applyFont="1" applyFill="1" applyBorder="1" applyAlignment="1">
      <alignment horizontal="center"/>
      <protection/>
    </xf>
    <xf numFmtId="17" fontId="10" fillId="33" borderId="26" xfId="50" applyNumberFormat="1" applyFont="1" applyFill="1" applyBorder="1" applyAlignment="1">
      <alignment horizontal="center"/>
      <protection/>
    </xf>
    <xf numFmtId="17" fontId="10" fillId="33" borderId="27" xfId="50" applyNumberFormat="1" applyFont="1" applyFill="1" applyBorder="1" applyAlignment="1">
      <alignment horizontal="center"/>
      <protection/>
    </xf>
    <xf numFmtId="17" fontId="52" fillId="33" borderId="25" xfId="50" applyNumberFormat="1" applyFont="1" applyFill="1" applyBorder="1" applyAlignment="1">
      <alignment horizontal="center"/>
      <protection/>
    </xf>
    <xf numFmtId="17" fontId="52" fillId="33" borderId="26" xfId="50" applyNumberFormat="1" applyFont="1" applyFill="1" applyBorder="1" applyAlignment="1">
      <alignment horizontal="center"/>
      <protection/>
    </xf>
    <xf numFmtId="17" fontId="52" fillId="33" borderId="27" xfId="50" applyNumberFormat="1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60.140625" style="0" bestFit="1" customWidth="1"/>
    <col min="2" max="2" width="13.28125" style="0" customWidth="1"/>
    <col min="3" max="3" width="13.00390625" style="0" customWidth="1"/>
    <col min="4" max="4" width="8.28125" style="0" bestFit="1" customWidth="1"/>
    <col min="5" max="6" width="13.28125" style="0" customWidth="1"/>
    <col min="7" max="7" width="9.57421875" style="0" bestFit="1" customWidth="1"/>
    <col min="9" max="9" width="14.28125" style="0" customWidth="1"/>
    <col min="10" max="10" width="14.00390625" style="0" customWidth="1"/>
  </cols>
  <sheetData>
    <row r="1" spans="1:7" ht="15" thickBot="1">
      <c r="A1" s="8" t="s">
        <v>40</v>
      </c>
      <c r="E1" s="9"/>
      <c r="F1" s="9"/>
      <c r="G1" s="32" t="s">
        <v>25</v>
      </c>
    </row>
    <row r="2" spans="1:7" ht="15" customHeight="1" thickBot="1">
      <c r="A2" s="7"/>
      <c r="B2" s="35" t="s">
        <v>35</v>
      </c>
      <c r="C2" s="36"/>
      <c r="D2" s="37"/>
      <c r="E2" s="38" t="s">
        <v>36</v>
      </c>
      <c r="F2" s="39"/>
      <c r="G2" s="40"/>
    </row>
    <row r="3" spans="1:7" ht="12.75">
      <c r="A3" s="1" t="s">
        <v>26</v>
      </c>
      <c r="B3" s="10">
        <v>43647</v>
      </c>
      <c r="C3" s="11">
        <v>43282</v>
      </c>
      <c r="D3" s="12" t="s">
        <v>34</v>
      </c>
      <c r="E3" s="21" t="s">
        <v>41</v>
      </c>
      <c r="F3" s="22" t="s">
        <v>42</v>
      </c>
      <c r="G3" s="23" t="s">
        <v>34</v>
      </c>
    </row>
    <row r="4" spans="1:7" ht="12.75">
      <c r="A4" s="2" t="s">
        <v>28</v>
      </c>
      <c r="B4" s="13">
        <f>SUM(B5:B17)</f>
        <v>715376.887</v>
      </c>
      <c r="C4" s="5">
        <f>SUM(C5:C17)</f>
        <v>785247.7419999999</v>
      </c>
      <c r="D4" s="14">
        <f>(B4/C4-1)*100</f>
        <v>-8.897937716069215</v>
      </c>
      <c r="E4" s="24">
        <f>SUM(E5:E17)</f>
        <v>4608082.276000001</v>
      </c>
      <c r="F4" s="5">
        <f>SUM(F5:F17)</f>
        <v>4211551.084999999</v>
      </c>
      <c r="G4" s="25">
        <f>(E4/F4-1)*100</f>
        <v>9.415324259328116</v>
      </c>
    </row>
    <row r="5" spans="1:7" ht="12.75">
      <c r="A5" s="3" t="s">
        <v>0</v>
      </c>
      <c r="B5" s="15">
        <v>13238.478000000001</v>
      </c>
      <c r="C5" s="4">
        <v>15051.108000000002</v>
      </c>
      <c r="D5" s="16">
        <f>(B5/C5-1)*100</f>
        <v>-12.043166523022764</v>
      </c>
      <c r="E5" s="26">
        <v>108731.461</v>
      </c>
      <c r="F5" s="4">
        <v>122392.12100000004</v>
      </c>
      <c r="G5" s="16">
        <f aca="true" t="shared" si="0" ref="G5:G36">(E5/F5-1)*100</f>
        <v>-11.161388403425121</v>
      </c>
    </row>
    <row r="6" spans="1:7" ht="12.75">
      <c r="A6" s="3" t="s">
        <v>4</v>
      </c>
      <c r="B6" s="15">
        <v>378404.348</v>
      </c>
      <c r="C6" s="4">
        <v>454790.9279999999</v>
      </c>
      <c r="D6" s="16">
        <f>(B6/C6-1)*100</f>
        <v>-16.795977073667558</v>
      </c>
      <c r="E6" s="26">
        <v>2401559.784</v>
      </c>
      <c r="F6" s="4">
        <v>2260169.3079999997</v>
      </c>
      <c r="G6" s="27">
        <f t="shared" si="0"/>
        <v>6.255747102641407</v>
      </c>
    </row>
    <row r="7" spans="1:7" ht="12.75">
      <c r="A7" s="3" t="s">
        <v>2</v>
      </c>
      <c r="B7" s="15">
        <v>66683.38500000002</v>
      </c>
      <c r="C7" s="4">
        <v>66842.457</v>
      </c>
      <c r="D7" s="16">
        <f aca="true" t="shared" si="1" ref="D7:D36">(B7/C7-1)*100</f>
        <v>-0.23798047998141447</v>
      </c>
      <c r="E7" s="26">
        <v>410180.457</v>
      </c>
      <c r="F7" s="4">
        <v>342624.527</v>
      </c>
      <c r="G7" s="27">
        <f t="shared" si="0"/>
        <v>19.717190299105457</v>
      </c>
    </row>
    <row r="8" spans="1:7" ht="12.75">
      <c r="A8" s="3" t="s">
        <v>1</v>
      </c>
      <c r="B8" s="15">
        <v>155580.832</v>
      </c>
      <c r="C8" s="4">
        <v>158857.373</v>
      </c>
      <c r="D8" s="16">
        <f t="shared" si="1"/>
        <v>-2.0625677852547653</v>
      </c>
      <c r="E8" s="26">
        <v>981748.6220000001</v>
      </c>
      <c r="F8" s="4">
        <v>816792.239</v>
      </c>
      <c r="G8" s="27">
        <f t="shared" si="0"/>
        <v>20.195635453387318</v>
      </c>
    </row>
    <row r="9" spans="1:7" ht="12.75">
      <c r="A9" s="3" t="s">
        <v>5</v>
      </c>
      <c r="B9" s="15">
        <v>4201.186</v>
      </c>
      <c r="C9" s="4">
        <v>11273.946</v>
      </c>
      <c r="D9" s="16">
        <f t="shared" si="1"/>
        <v>-62.73544329554177</v>
      </c>
      <c r="E9" s="26">
        <v>19991.973</v>
      </c>
      <c r="F9" s="4">
        <v>45248.223</v>
      </c>
      <c r="G9" s="27">
        <f t="shared" si="0"/>
        <v>-55.81710910503601</v>
      </c>
    </row>
    <row r="10" spans="1:7" ht="12.75">
      <c r="A10" s="3" t="s">
        <v>6</v>
      </c>
      <c r="B10" s="15">
        <v>254.62699999999998</v>
      </c>
      <c r="C10" s="4">
        <v>324.172</v>
      </c>
      <c r="D10" s="16">
        <f t="shared" si="1"/>
        <v>-21.45311748084352</v>
      </c>
      <c r="E10" s="26">
        <v>1676.3300000000002</v>
      </c>
      <c r="F10" s="4">
        <v>1388.506</v>
      </c>
      <c r="G10" s="27">
        <f t="shared" si="0"/>
        <v>20.729042582459133</v>
      </c>
    </row>
    <row r="11" spans="1:7" ht="12.75">
      <c r="A11" s="3" t="s">
        <v>3</v>
      </c>
      <c r="B11" s="15">
        <v>35345.102</v>
      </c>
      <c r="C11" s="4">
        <v>35263.237</v>
      </c>
      <c r="D11" s="16">
        <f t="shared" si="1"/>
        <v>0.23215395682476547</v>
      </c>
      <c r="E11" s="26">
        <v>226146.786</v>
      </c>
      <c r="F11" s="4">
        <v>216678.459</v>
      </c>
      <c r="G11" s="27">
        <f t="shared" si="0"/>
        <v>4.369759247733995</v>
      </c>
    </row>
    <row r="12" spans="1:7" ht="12.75">
      <c r="A12" s="3" t="s">
        <v>10</v>
      </c>
      <c r="B12" s="15">
        <v>1647.2809999999995</v>
      </c>
      <c r="C12" s="4">
        <v>1690.3239999999998</v>
      </c>
      <c r="D12" s="16">
        <f t="shared" si="1"/>
        <v>-2.546434884673021</v>
      </c>
      <c r="E12" s="26">
        <v>14555.090999999997</v>
      </c>
      <c r="F12" s="4">
        <v>14246.217999999999</v>
      </c>
      <c r="G12" s="27">
        <f t="shared" si="0"/>
        <v>2.1681052473013995</v>
      </c>
    </row>
    <row r="13" spans="1:7" ht="12.75">
      <c r="A13" s="3" t="s">
        <v>9</v>
      </c>
      <c r="B13" s="15">
        <v>1721.371</v>
      </c>
      <c r="C13" s="4">
        <v>1127.0259999999998</v>
      </c>
      <c r="D13" s="16">
        <f t="shared" si="1"/>
        <v>52.73569553852355</v>
      </c>
      <c r="E13" s="26">
        <v>13741.692999999996</v>
      </c>
      <c r="F13" s="4">
        <v>10783.025999999998</v>
      </c>
      <c r="G13" s="16">
        <f t="shared" si="0"/>
        <v>27.438188501075643</v>
      </c>
    </row>
    <row r="14" spans="1:7" ht="12.75">
      <c r="A14" s="3" t="s">
        <v>8</v>
      </c>
      <c r="B14" s="15">
        <v>6113.399000000004</v>
      </c>
      <c r="C14" s="4">
        <v>3822.9849999999997</v>
      </c>
      <c r="D14" s="16">
        <f t="shared" si="1"/>
        <v>59.91166588411947</v>
      </c>
      <c r="E14" s="26">
        <v>37586.27000000001</v>
      </c>
      <c r="F14" s="4">
        <v>25947.617999999995</v>
      </c>
      <c r="G14" s="27">
        <f t="shared" si="0"/>
        <v>44.85441399669141</v>
      </c>
    </row>
    <row r="15" spans="1:7" ht="12.75">
      <c r="A15" s="3" t="s">
        <v>11</v>
      </c>
      <c r="B15" s="15">
        <v>2790.223</v>
      </c>
      <c r="C15" s="4">
        <v>2391.174</v>
      </c>
      <c r="D15" s="16">
        <f t="shared" si="1"/>
        <v>16.68841330660169</v>
      </c>
      <c r="E15" s="26">
        <v>14109.422999999999</v>
      </c>
      <c r="F15" s="4">
        <v>14504.822999999999</v>
      </c>
      <c r="G15" s="27">
        <f t="shared" si="0"/>
        <v>-2.7259898311065234</v>
      </c>
    </row>
    <row r="16" spans="1:7" ht="12.75">
      <c r="A16" s="3" t="s">
        <v>20</v>
      </c>
      <c r="B16" s="15">
        <v>31702.375000000007</v>
      </c>
      <c r="C16" s="4">
        <v>21743.606999999996</v>
      </c>
      <c r="D16" s="16">
        <f t="shared" si="1"/>
        <v>45.8009013867847</v>
      </c>
      <c r="E16" s="26">
        <v>279569.94</v>
      </c>
      <c r="F16" s="4">
        <v>264785.254</v>
      </c>
      <c r="G16" s="27">
        <f t="shared" si="0"/>
        <v>5.583651572983728</v>
      </c>
    </row>
    <row r="17" spans="1:7" ht="12.75">
      <c r="A17" s="3" t="s">
        <v>7</v>
      </c>
      <c r="B17" s="15">
        <v>17694.280000000006</v>
      </c>
      <c r="C17" s="4">
        <v>12069.404999999999</v>
      </c>
      <c r="D17" s="16">
        <f t="shared" si="1"/>
        <v>46.60441007655314</v>
      </c>
      <c r="E17" s="26">
        <v>98484.44599999998</v>
      </c>
      <c r="F17" s="4">
        <v>75990.76299999999</v>
      </c>
      <c r="G17" s="27">
        <f t="shared" si="0"/>
        <v>29.600548950929717</v>
      </c>
    </row>
    <row r="18" spans="1:7" ht="12.75">
      <c r="A18" s="1" t="s">
        <v>29</v>
      </c>
      <c r="B18" s="13">
        <f>SUM(B19:B30)</f>
        <v>18576685.854999997</v>
      </c>
      <c r="C18" s="5">
        <f>SUM(C19:C30)</f>
        <v>15945281.577999996</v>
      </c>
      <c r="D18" s="14">
        <f t="shared" si="1"/>
        <v>16.502714386872896</v>
      </c>
      <c r="E18" s="24">
        <f>SUM(E19:E30)</f>
        <v>94447163.88200001</v>
      </c>
      <c r="F18" s="5">
        <f>SUM(F19:F30)</f>
        <v>91946426.885</v>
      </c>
      <c r="G18" s="25">
        <f t="shared" si="0"/>
        <v>2.7197761584881963</v>
      </c>
    </row>
    <row r="19" spans="1:7" ht="12.75">
      <c r="A19" s="3" t="s">
        <v>17</v>
      </c>
      <c r="B19" s="15">
        <v>9447705.737</v>
      </c>
      <c r="C19" s="4">
        <v>12143048.047999999</v>
      </c>
      <c r="D19" s="16">
        <f t="shared" si="1"/>
        <v>-22.196587712950134</v>
      </c>
      <c r="E19" s="26">
        <v>62278501.285000004</v>
      </c>
      <c r="F19" s="4">
        <v>67715648.868</v>
      </c>
      <c r="G19" s="27">
        <f t="shared" si="0"/>
        <v>-8.029381204924702</v>
      </c>
    </row>
    <row r="20" spans="1:7" ht="12.75">
      <c r="A20" s="3" t="s">
        <v>15</v>
      </c>
      <c r="B20" s="15">
        <v>6329743.342999999</v>
      </c>
      <c r="C20" s="4">
        <v>1181420.6469999999</v>
      </c>
      <c r="D20" s="16">
        <f t="shared" si="1"/>
        <v>435.77388875615276</v>
      </c>
      <c r="E20" s="26">
        <v>15520718.234000001</v>
      </c>
      <c r="F20" s="4">
        <v>6446030.7639999995</v>
      </c>
      <c r="G20" s="27">
        <f t="shared" si="0"/>
        <v>140.7794626218759</v>
      </c>
    </row>
    <row r="21" spans="1:7" ht="12.75">
      <c r="A21" s="3" t="s">
        <v>16</v>
      </c>
      <c r="B21" s="15">
        <v>70901.2</v>
      </c>
      <c r="C21" s="4">
        <v>67149.688</v>
      </c>
      <c r="D21" s="16">
        <f t="shared" si="1"/>
        <v>5.586789919262181</v>
      </c>
      <c r="E21" s="26">
        <v>587319.283</v>
      </c>
      <c r="F21" s="4">
        <v>805324.865</v>
      </c>
      <c r="G21" s="27">
        <f t="shared" si="0"/>
        <v>-27.070514207952577</v>
      </c>
    </row>
    <row r="22" spans="1:7" ht="12.75">
      <c r="A22" s="3" t="s">
        <v>19</v>
      </c>
      <c r="B22" s="15">
        <v>50417.06100000001</v>
      </c>
      <c r="C22" s="4">
        <v>29037.667</v>
      </c>
      <c r="D22" s="16">
        <f t="shared" si="1"/>
        <v>73.62641771461875</v>
      </c>
      <c r="E22" s="26">
        <v>294205.31100000005</v>
      </c>
      <c r="F22" s="4">
        <v>225166.73500000004</v>
      </c>
      <c r="G22" s="27">
        <f t="shared" si="0"/>
        <v>30.66109032490967</v>
      </c>
    </row>
    <row r="23" spans="1:7" ht="12.75">
      <c r="A23" s="3" t="s">
        <v>13</v>
      </c>
      <c r="B23" s="15">
        <v>6493.452</v>
      </c>
      <c r="C23" s="4">
        <v>4189.206</v>
      </c>
      <c r="D23" s="16">
        <f t="shared" si="1"/>
        <v>55.00436120830534</v>
      </c>
      <c r="E23" s="26">
        <v>51587.573000000004</v>
      </c>
      <c r="F23" s="4">
        <v>32949.541000000005</v>
      </c>
      <c r="G23" s="27">
        <f t="shared" si="0"/>
        <v>56.565376737721465</v>
      </c>
    </row>
    <row r="24" spans="1:7" ht="12.75">
      <c r="A24" s="3" t="s">
        <v>37</v>
      </c>
      <c r="B24" s="33">
        <v>4353.675</v>
      </c>
      <c r="C24" s="4">
        <v>3623.536</v>
      </c>
      <c r="D24" s="16">
        <f t="shared" si="1"/>
        <v>20.149903298877113</v>
      </c>
      <c r="E24" s="34">
        <v>63802.881</v>
      </c>
      <c r="F24" s="4">
        <v>83532.31</v>
      </c>
      <c r="G24" s="27">
        <f t="shared" si="0"/>
        <v>-23.61891943368979</v>
      </c>
    </row>
    <row r="25" spans="1:7" ht="12.75">
      <c r="A25" s="3" t="s">
        <v>14</v>
      </c>
      <c r="B25" s="15">
        <v>3085.313</v>
      </c>
      <c r="C25" s="4">
        <v>3351.36</v>
      </c>
      <c r="D25" s="16">
        <f t="shared" si="1"/>
        <v>-7.938478707151719</v>
      </c>
      <c r="E25" s="26">
        <v>20336.099</v>
      </c>
      <c r="F25" s="4">
        <v>20457.934</v>
      </c>
      <c r="G25" s="27">
        <f t="shared" si="0"/>
        <v>-0.5955391194438442</v>
      </c>
    </row>
    <row r="26" spans="1:7" ht="12.75">
      <c r="A26" s="3" t="s">
        <v>38</v>
      </c>
      <c r="B26" s="15">
        <v>387456.01300000015</v>
      </c>
      <c r="C26" s="4">
        <v>366546.24700000003</v>
      </c>
      <c r="D26" s="16">
        <f t="shared" si="1"/>
        <v>5.704536923003922</v>
      </c>
      <c r="E26" s="26">
        <v>2016398.9409999994</v>
      </c>
      <c r="F26" s="4">
        <v>2169328.234</v>
      </c>
      <c r="G26" s="27">
        <f t="shared" si="0"/>
        <v>-7.04961520359767</v>
      </c>
    </row>
    <row r="27" spans="1:7" ht="12.75">
      <c r="A27" s="3" t="s">
        <v>18</v>
      </c>
      <c r="B27" s="15">
        <v>1875640.4159999997</v>
      </c>
      <c r="C27" s="4">
        <v>1905996.2689999992</v>
      </c>
      <c r="D27" s="16">
        <f t="shared" si="1"/>
        <v>-1.5926501795266335</v>
      </c>
      <c r="E27" s="26">
        <v>9859744.198</v>
      </c>
      <c r="F27" s="4">
        <v>11967381.828000005</v>
      </c>
      <c r="G27" s="27">
        <f t="shared" si="0"/>
        <v>-17.611518210848576</v>
      </c>
    </row>
    <row r="28" spans="1:7" ht="12.75">
      <c r="A28" s="3" t="s">
        <v>30</v>
      </c>
      <c r="B28" s="15">
        <v>29826.619</v>
      </c>
      <c r="C28" s="4">
        <v>25876.763999999996</v>
      </c>
      <c r="D28" s="16">
        <f t="shared" si="1"/>
        <v>15.264099483227511</v>
      </c>
      <c r="E28" s="26">
        <v>244089.611</v>
      </c>
      <c r="F28" s="4">
        <v>224621.69199999998</v>
      </c>
      <c r="G28" s="27">
        <f t="shared" si="0"/>
        <v>8.666980836383352</v>
      </c>
    </row>
    <row r="29" spans="1:7" ht="12.75">
      <c r="A29" s="3" t="s">
        <v>23</v>
      </c>
      <c r="B29" s="15">
        <v>52059.333999999966</v>
      </c>
      <c r="C29" s="4">
        <v>14979.336000000012</v>
      </c>
      <c r="D29" s="16">
        <f t="shared" si="1"/>
        <v>247.5409991470912</v>
      </c>
      <c r="E29" s="26">
        <v>621484.8580000004</v>
      </c>
      <c r="F29" s="4">
        <v>278296.62599999993</v>
      </c>
      <c r="G29" s="27">
        <f t="shared" si="0"/>
        <v>123.31742462447264</v>
      </c>
    </row>
    <row r="30" spans="1:7" ht="12.75">
      <c r="A30" s="3" t="s">
        <v>12</v>
      </c>
      <c r="B30" s="15">
        <v>319003.69199999986</v>
      </c>
      <c r="C30" s="4">
        <v>200062.81</v>
      </c>
      <c r="D30" s="16">
        <f t="shared" si="1"/>
        <v>59.45177017157754</v>
      </c>
      <c r="E30" s="26">
        <v>2888975.607999998</v>
      </c>
      <c r="F30" s="4">
        <v>1977687.4880000013</v>
      </c>
      <c r="G30" s="27">
        <f t="shared" si="0"/>
        <v>46.07846919846601</v>
      </c>
    </row>
    <row r="31" spans="1:7" ht="12.75">
      <c r="A31" s="1" t="s">
        <v>31</v>
      </c>
      <c r="B31" s="13">
        <f>SUM(B32:B34)</f>
        <v>1820075.2190000005</v>
      </c>
      <c r="C31" s="5">
        <f>SUM(C32:C34)</f>
        <v>1776445.2050000005</v>
      </c>
      <c r="D31" s="14">
        <f t="shared" si="1"/>
        <v>2.456029258724013</v>
      </c>
      <c r="E31" s="24">
        <f>SUM(E32:E34)</f>
        <v>14780166.124999996</v>
      </c>
      <c r="F31" s="5">
        <f>SUM(F32:F34)</f>
        <v>14193508.744999994</v>
      </c>
      <c r="G31" s="25">
        <f t="shared" si="0"/>
        <v>4.13327944865407</v>
      </c>
    </row>
    <row r="32" spans="1:7" ht="12.75">
      <c r="A32" s="3" t="s">
        <v>21</v>
      </c>
      <c r="B32" s="15">
        <v>549074.0690000003</v>
      </c>
      <c r="C32" s="4">
        <v>521400.82200000004</v>
      </c>
      <c r="D32" s="16">
        <f t="shared" si="1"/>
        <v>5.307480508728513</v>
      </c>
      <c r="E32" s="26">
        <v>4200898.810000001</v>
      </c>
      <c r="F32" s="4">
        <v>3806972.3819999993</v>
      </c>
      <c r="G32" s="28">
        <f t="shared" si="0"/>
        <v>10.347498969589374</v>
      </c>
    </row>
    <row r="33" spans="1:7" ht="12.75">
      <c r="A33" s="3" t="s">
        <v>24</v>
      </c>
      <c r="B33" s="15">
        <v>26793.190000000002</v>
      </c>
      <c r="C33" s="4">
        <v>21476.363</v>
      </c>
      <c r="D33" s="16">
        <f t="shared" si="1"/>
        <v>24.756645247614784</v>
      </c>
      <c r="E33" s="26">
        <v>179114.62</v>
      </c>
      <c r="F33" s="4">
        <v>164943.164</v>
      </c>
      <c r="G33" s="28">
        <f t="shared" si="0"/>
        <v>8.591720721448027</v>
      </c>
    </row>
    <row r="34" spans="1:7" ht="12.75">
      <c r="A34" s="3" t="s">
        <v>22</v>
      </c>
      <c r="B34" s="15">
        <v>1244207.9600000002</v>
      </c>
      <c r="C34" s="4">
        <v>1233568.0200000005</v>
      </c>
      <c r="D34" s="16">
        <f t="shared" si="1"/>
        <v>0.8625337093287833</v>
      </c>
      <c r="E34" s="26">
        <v>10400152.694999995</v>
      </c>
      <c r="F34" s="4">
        <v>10221593.198999994</v>
      </c>
      <c r="G34" s="28">
        <f t="shared" si="0"/>
        <v>1.7468851726311074</v>
      </c>
    </row>
    <row r="35" spans="1:7" ht="12.75">
      <c r="A35" s="1" t="s">
        <v>32</v>
      </c>
      <c r="B35" s="17">
        <f>B4+B18+B31</f>
        <v>21112137.960999995</v>
      </c>
      <c r="C35" s="6">
        <f>C4+C18+C31</f>
        <v>18506974.525</v>
      </c>
      <c r="D35" s="14">
        <f t="shared" si="1"/>
        <v>14.076657599981202</v>
      </c>
      <c r="E35" s="29">
        <f>E4+E18+E31</f>
        <v>113835412.28300002</v>
      </c>
      <c r="F35" s="6">
        <f>F4+F18+F31</f>
        <v>110351486.71499999</v>
      </c>
      <c r="G35" s="25">
        <f t="shared" si="0"/>
        <v>3.157117019182376</v>
      </c>
    </row>
    <row r="36" spans="1:7" ht="13.5" thickBot="1">
      <c r="A36" s="1" t="s">
        <v>33</v>
      </c>
      <c r="B36" s="18">
        <v>65596856.702</v>
      </c>
      <c r="C36" s="19">
        <v>67901720.416</v>
      </c>
      <c r="D36" s="19">
        <f t="shared" si="1"/>
        <v>-3.394411363775829</v>
      </c>
      <c r="E36" s="18">
        <v>382488924.252</v>
      </c>
      <c r="F36" s="19">
        <v>397338725.486</v>
      </c>
      <c r="G36" s="20">
        <f t="shared" si="0"/>
        <v>-3.737315363821303</v>
      </c>
    </row>
    <row r="37" ht="12.75">
      <c r="A37" t="s">
        <v>39</v>
      </c>
    </row>
  </sheetData>
  <sheetProtection/>
  <mergeCells count="2">
    <mergeCell ref="B2:D2"/>
    <mergeCell ref="E2:G2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60.140625" style="0" bestFit="1" customWidth="1"/>
    <col min="2" max="3" width="12.28125" style="0" customWidth="1"/>
    <col min="4" max="4" width="9.7109375" style="0" customWidth="1"/>
    <col min="5" max="6" width="13.28125" style="0" customWidth="1"/>
    <col min="7" max="7" width="9.7109375" style="0" customWidth="1"/>
  </cols>
  <sheetData>
    <row r="1" spans="1:7" ht="20.25" customHeight="1" thickBot="1">
      <c r="A1" s="8" t="s">
        <v>40</v>
      </c>
      <c r="E1" s="9"/>
      <c r="F1" s="9"/>
      <c r="G1" s="32" t="s">
        <v>27</v>
      </c>
    </row>
    <row r="2" spans="1:7" ht="13.5" customHeight="1" thickBot="1">
      <c r="A2" s="7"/>
      <c r="B2" s="35" t="s">
        <v>35</v>
      </c>
      <c r="C2" s="36"/>
      <c r="D2" s="37"/>
      <c r="E2" s="38" t="s">
        <v>36</v>
      </c>
      <c r="F2" s="39"/>
      <c r="G2" s="40"/>
    </row>
    <row r="3" spans="1:7" ht="12.75">
      <c r="A3" s="1" t="s">
        <v>26</v>
      </c>
      <c r="B3" s="10">
        <v>43647</v>
      </c>
      <c r="C3" s="11">
        <v>43282</v>
      </c>
      <c r="D3" s="12" t="s">
        <v>34</v>
      </c>
      <c r="E3" s="21" t="s">
        <v>41</v>
      </c>
      <c r="F3" s="22" t="s">
        <v>42</v>
      </c>
      <c r="G3" s="23" t="s">
        <v>34</v>
      </c>
    </row>
    <row r="4" spans="1:7" ht="12.75">
      <c r="A4" s="2" t="s">
        <v>28</v>
      </c>
      <c r="B4" s="13">
        <f>SUM(B5:B17)</f>
        <v>1701095.47</v>
      </c>
      <c r="C4" s="5">
        <f>SUM(C5:C17)</f>
        <v>1749486.8199999998</v>
      </c>
      <c r="D4" s="14">
        <f>(B4/C4-1)*100</f>
        <v>-2.766031126773505</v>
      </c>
      <c r="E4" s="24">
        <f>SUM(E5:E17)</f>
        <v>10579910.471</v>
      </c>
      <c r="F4" s="5">
        <f>SUM(F5:F17)</f>
        <v>9701908.808</v>
      </c>
      <c r="G4" s="25">
        <f>(E4/F4-1)*100</f>
        <v>9.049782680661945</v>
      </c>
    </row>
    <row r="5" spans="1:7" ht="12.75">
      <c r="A5" s="3" t="s">
        <v>0</v>
      </c>
      <c r="B5" s="15">
        <v>34282.412000000004</v>
      </c>
      <c r="C5" s="4">
        <v>41014.59</v>
      </c>
      <c r="D5" s="16">
        <f aca="true" t="shared" si="0" ref="D5:D36">(B5/C5-1)*100</f>
        <v>-16.414105322032945</v>
      </c>
      <c r="E5" s="26">
        <v>274472.283</v>
      </c>
      <c r="F5" s="4">
        <v>351234.2139999999</v>
      </c>
      <c r="G5" s="16">
        <f aca="true" t="shared" si="1" ref="G5:G36">(E5/F5-1)*100</f>
        <v>-21.854912744918398</v>
      </c>
    </row>
    <row r="6" spans="1:7" ht="12.75">
      <c r="A6" s="3" t="s">
        <v>4</v>
      </c>
      <c r="B6" s="15">
        <v>655993.1110000001</v>
      </c>
      <c r="C6" s="4">
        <v>699910.6830000001</v>
      </c>
      <c r="D6" s="16">
        <f t="shared" si="0"/>
        <v>-6.274739487009651</v>
      </c>
      <c r="E6" s="26">
        <v>4049178.1860000007</v>
      </c>
      <c r="F6" s="4">
        <v>3551255.6589999995</v>
      </c>
      <c r="G6" s="27">
        <f t="shared" si="1"/>
        <v>14.021027343894787</v>
      </c>
    </row>
    <row r="7" spans="1:7" ht="12.75">
      <c r="A7" s="3" t="s">
        <v>2</v>
      </c>
      <c r="B7" s="15">
        <v>146683.287</v>
      </c>
      <c r="C7" s="4">
        <v>117657.90199999999</v>
      </c>
      <c r="D7" s="16">
        <f t="shared" si="0"/>
        <v>24.669303554299326</v>
      </c>
      <c r="E7" s="26">
        <v>845092.6230000003</v>
      </c>
      <c r="F7" s="4">
        <v>671950.9870000002</v>
      </c>
      <c r="G7" s="27">
        <f t="shared" si="1"/>
        <v>25.76700374725396</v>
      </c>
    </row>
    <row r="8" spans="1:7" ht="12.75">
      <c r="A8" s="3" t="s">
        <v>1</v>
      </c>
      <c r="B8" s="15">
        <v>613137.9569999999</v>
      </c>
      <c r="C8" s="4">
        <v>659592.345</v>
      </c>
      <c r="D8" s="16">
        <f t="shared" si="0"/>
        <v>-7.042893743710755</v>
      </c>
      <c r="E8" s="26">
        <v>3721217.3789999997</v>
      </c>
      <c r="F8" s="4">
        <v>3331816.0390000003</v>
      </c>
      <c r="G8" s="27">
        <f t="shared" si="1"/>
        <v>11.68736014959797</v>
      </c>
    </row>
    <row r="9" spans="1:7" ht="12.75">
      <c r="A9" s="3" t="s">
        <v>5</v>
      </c>
      <c r="B9" s="15">
        <v>9672.05</v>
      </c>
      <c r="C9" s="4">
        <v>21444.865999999998</v>
      </c>
      <c r="D9" s="16">
        <f t="shared" si="0"/>
        <v>-54.898062781087084</v>
      </c>
      <c r="E9" s="26">
        <v>41971.468</v>
      </c>
      <c r="F9" s="4">
        <v>86684.22700000001</v>
      </c>
      <c r="G9" s="27">
        <f t="shared" si="1"/>
        <v>-51.58119365821883</v>
      </c>
    </row>
    <row r="10" spans="1:7" ht="12.75">
      <c r="A10" s="3" t="s">
        <v>6</v>
      </c>
      <c r="B10" s="15">
        <v>570.4060000000001</v>
      </c>
      <c r="C10" s="4">
        <v>936.656</v>
      </c>
      <c r="D10" s="16">
        <f t="shared" si="0"/>
        <v>-39.10186877572982</v>
      </c>
      <c r="E10" s="26">
        <v>4413.034</v>
      </c>
      <c r="F10" s="4">
        <v>3787.82</v>
      </c>
      <c r="G10" s="27">
        <f t="shared" si="1"/>
        <v>16.50590577165756</v>
      </c>
    </row>
    <row r="11" spans="1:7" ht="12.75">
      <c r="A11" s="3" t="s">
        <v>3</v>
      </c>
      <c r="B11" s="15">
        <v>43818.92599999999</v>
      </c>
      <c r="C11" s="4">
        <v>46636.462</v>
      </c>
      <c r="D11" s="16">
        <f t="shared" si="0"/>
        <v>-6.041487452457284</v>
      </c>
      <c r="E11" s="26">
        <v>277474.94299999997</v>
      </c>
      <c r="F11" s="4">
        <v>265300.051</v>
      </c>
      <c r="G11" s="27">
        <f t="shared" si="1"/>
        <v>4.5891027740511126</v>
      </c>
    </row>
    <row r="12" spans="1:7" ht="12.75">
      <c r="A12" s="3" t="s">
        <v>10</v>
      </c>
      <c r="B12" s="15">
        <v>5488.017</v>
      </c>
      <c r="C12" s="4">
        <v>6034.83</v>
      </c>
      <c r="D12" s="16">
        <f t="shared" si="0"/>
        <v>-9.060951178409338</v>
      </c>
      <c r="E12" s="26">
        <v>46123.102999999996</v>
      </c>
      <c r="F12" s="4">
        <v>46835.03</v>
      </c>
      <c r="G12" s="27">
        <f t="shared" si="1"/>
        <v>-1.5200737567585665</v>
      </c>
    </row>
    <row r="13" spans="1:7" ht="12.75">
      <c r="A13" s="3" t="s">
        <v>9</v>
      </c>
      <c r="B13" s="15">
        <v>3805.472</v>
      </c>
      <c r="C13" s="4">
        <v>2795.3830000000003</v>
      </c>
      <c r="D13" s="16">
        <f t="shared" si="0"/>
        <v>36.13418984089121</v>
      </c>
      <c r="E13" s="26">
        <v>31339.091000000004</v>
      </c>
      <c r="F13" s="4">
        <v>28621.129999999997</v>
      </c>
      <c r="G13" s="16">
        <f t="shared" si="1"/>
        <v>9.496344134560752</v>
      </c>
    </row>
    <row r="14" spans="1:7" ht="12.75">
      <c r="A14" s="3" t="s">
        <v>8</v>
      </c>
      <c r="B14" s="15">
        <v>41268.263999999996</v>
      </c>
      <c r="C14" s="4">
        <v>28096.633000000005</v>
      </c>
      <c r="D14" s="16">
        <f t="shared" si="0"/>
        <v>46.87974890087359</v>
      </c>
      <c r="E14" s="26">
        <v>162871.55100000004</v>
      </c>
      <c r="F14" s="4">
        <v>135311.332</v>
      </c>
      <c r="G14" s="27">
        <f t="shared" si="1"/>
        <v>20.368005098050503</v>
      </c>
    </row>
    <row r="15" spans="1:7" ht="12.75">
      <c r="A15" s="3" t="s">
        <v>11</v>
      </c>
      <c r="B15" s="15">
        <v>6340.535</v>
      </c>
      <c r="C15" s="4">
        <v>8598.085</v>
      </c>
      <c r="D15" s="16">
        <f t="shared" si="0"/>
        <v>-26.25642803019509</v>
      </c>
      <c r="E15" s="26">
        <v>39586.602999999996</v>
      </c>
      <c r="F15" s="4">
        <v>55522.863</v>
      </c>
      <c r="G15" s="27">
        <f t="shared" si="1"/>
        <v>-28.702158244253372</v>
      </c>
    </row>
    <row r="16" spans="1:7" ht="12.75">
      <c r="A16" s="3" t="s">
        <v>20</v>
      </c>
      <c r="B16" s="15">
        <v>91311.92100000003</v>
      </c>
      <c r="C16" s="4">
        <v>81809.73899999999</v>
      </c>
      <c r="D16" s="16">
        <f t="shared" si="0"/>
        <v>11.6149765494302</v>
      </c>
      <c r="E16" s="26">
        <v>765357.8250000001</v>
      </c>
      <c r="F16" s="4">
        <v>925428.936</v>
      </c>
      <c r="G16" s="27">
        <f t="shared" si="1"/>
        <v>-17.29696411826914</v>
      </c>
    </row>
    <row r="17" spans="1:7" ht="12.75">
      <c r="A17" s="3" t="s">
        <v>7</v>
      </c>
      <c r="B17" s="15">
        <v>48723.111999999994</v>
      </c>
      <c r="C17" s="4">
        <v>34958.646</v>
      </c>
      <c r="D17" s="16">
        <f t="shared" si="0"/>
        <v>39.373567271455514</v>
      </c>
      <c r="E17" s="26">
        <v>320812.3819999999</v>
      </c>
      <c r="F17" s="4">
        <v>248160.52</v>
      </c>
      <c r="G17" s="27">
        <f t="shared" si="1"/>
        <v>29.27615641682244</v>
      </c>
    </row>
    <row r="18" spans="1:7" ht="12.75">
      <c r="A18" s="1" t="s">
        <v>29</v>
      </c>
      <c r="B18" s="13">
        <f>SUM(B19:B30)</f>
        <v>6380803.73</v>
      </c>
      <c r="C18" s="5">
        <f>SUM(C19:C30)</f>
        <v>6658541.357999999</v>
      </c>
      <c r="D18" s="14">
        <f t="shared" si="0"/>
        <v>-4.17114819999288</v>
      </c>
      <c r="E18" s="24">
        <f>SUM(E19:E30)</f>
        <v>37223657.913</v>
      </c>
      <c r="F18" s="5">
        <f>SUM(F19:F30)</f>
        <v>40661900.383</v>
      </c>
      <c r="G18" s="25">
        <f t="shared" si="1"/>
        <v>-8.455685635975508</v>
      </c>
    </row>
    <row r="19" spans="1:7" ht="12.75">
      <c r="A19" s="3" t="s">
        <v>17</v>
      </c>
      <c r="B19" s="15">
        <v>3411343.807</v>
      </c>
      <c r="C19" s="15">
        <v>4955500.658999999</v>
      </c>
      <c r="D19" s="16">
        <f t="shared" si="0"/>
        <v>-31.160461036274057</v>
      </c>
      <c r="E19" s="26">
        <v>22147908.872000005</v>
      </c>
      <c r="F19" s="4">
        <v>27278242.31</v>
      </c>
      <c r="G19" s="27">
        <f t="shared" si="1"/>
        <v>-18.807419406635496</v>
      </c>
    </row>
    <row r="20" spans="1:7" ht="12.75">
      <c r="A20" s="3" t="s">
        <v>15</v>
      </c>
      <c r="B20" s="15">
        <v>1132513.711</v>
      </c>
      <c r="C20" s="15">
        <v>212000.432</v>
      </c>
      <c r="D20" s="16">
        <f t="shared" si="0"/>
        <v>434.20349209477075</v>
      </c>
      <c r="E20" s="26">
        <v>2773959.931</v>
      </c>
      <c r="F20" s="4">
        <v>1081835.926</v>
      </c>
      <c r="G20" s="27">
        <f t="shared" si="1"/>
        <v>156.41225848881635</v>
      </c>
    </row>
    <row r="21" spans="1:7" ht="12.75">
      <c r="A21" s="3" t="s">
        <v>16</v>
      </c>
      <c r="B21" s="15">
        <v>24042.864</v>
      </c>
      <c r="C21" s="15">
        <v>21918.198999999997</v>
      </c>
      <c r="D21" s="16">
        <f t="shared" si="0"/>
        <v>9.693611231470278</v>
      </c>
      <c r="E21" s="26">
        <v>192525.38799999998</v>
      </c>
      <c r="F21" s="4">
        <v>271212.42</v>
      </c>
      <c r="G21" s="27">
        <f t="shared" si="1"/>
        <v>-29.01306363477012</v>
      </c>
    </row>
    <row r="22" spans="1:7" ht="12.75">
      <c r="A22" s="3" t="s">
        <v>19</v>
      </c>
      <c r="B22" s="15">
        <v>186966.32900000003</v>
      </c>
      <c r="C22" s="15">
        <v>130003.99999999999</v>
      </c>
      <c r="D22" s="16">
        <f t="shared" si="0"/>
        <v>43.8158279745239</v>
      </c>
      <c r="E22" s="26">
        <v>1177806.705</v>
      </c>
      <c r="F22" s="4">
        <v>993473.697</v>
      </c>
      <c r="G22" s="27">
        <f t="shared" si="1"/>
        <v>18.55439238669647</v>
      </c>
    </row>
    <row r="23" spans="1:7" ht="12.75">
      <c r="A23" s="3" t="s">
        <v>13</v>
      </c>
      <c r="B23" s="15">
        <v>1968.204</v>
      </c>
      <c r="C23" s="15">
        <v>955.373</v>
      </c>
      <c r="D23" s="16">
        <f t="shared" si="0"/>
        <v>106.01419550269893</v>
      </c>
      <c r="E23" s="26">
        <v>15979.713</v>
      </c>
      <c r="F23" s="4">
        <v>11728.894</v>
      </c>
      <c r="G23" s="27">
        <f t="shared" si="1"/>
        <v>36.242283373010274</v>
      </c>
    </row>
    <row r="24" spans="1:7" ht="12.75">
      <c r="A24" s="3" t="s">
        <v>37</v>
      </c>
      <c r="B24" s="15">
        <v>3522.814</v>
      </c>
      <c r="C24" s="15">
        <v>2879.9629999999997</v>
      </c>
      <c r="D24" s="16">
        <f t="shared" si="0"/>
        <v>22.321502047074926</v>
      </c>
      <c r="E24" s="26">
        <v>50692.402</v>
      </c>
      <c r="F24" s="4">
        <v>67093.6</v>
      </c>
      <c r="G24" s="27">
        <f t="shared" si="1"/>
        <v>-24.445249621424402</v>
      </c>
    </row>
    <row r="25" spans="1:7" ht="12.75">
      <c r="A25" s="3" t="s">
        <v>14</v>
      </c>
      <c r="B25" s="15">
        <v>6888.755</v>
      </c>
      <c r="C25" s="15">
        <v>7940.305</v>
      </c>
      <c r="D25" s="16">
        <f t="shared" si="0"/>
        <v>-13.243194058666518</v>
      </c>
      <c r="E25" s="26">
        <v>46319.979</v>
      </c>
      <c r="F25" s="4">
        <v>48660.399</v>
      </c>
      <c r="G25" s="27">
        <f t="shared" si="1"/>
        <v>-4.809701622052042</v>
      </c>
    </row>
    <row r="26" spans="1:7" ht="12.75">
      <c r="A26" s="3" t="s">
        <v>38</v>
      </c>
      <c r="B26" s="15">
        <v>304679.6379999999</v>
      </c>
      <c r="C26" s="15">
        <v>287013.57</v>
      </c>
      <c r="D26" s="16">
        <f t="shared" si="0"/>
        <v>6.155133361812792</v>
      </c>
      <c r="E26" s="26">
        <v>1592032.6899999997</v>
      </c>
      <c r="F26" s="4">
        <v>1885265.6999999995</v>
      </c>
      <c r="G26" s="27">
        <f t="shared" si="1"/>
        <v>-15.55393544793181</v>
      </c>
    </row>
    <row r="27" spans="1:7" ht="12.75">
      <c r="A27" s="3" t="s">
        <v>18</v>
      </c>
      <c r="B27" s="15">
        <v>679001.0209999998</v>
      </c>
      <c r="C27" s="15">
        <v>670416.8760000003</v>
      </c>
      <c r="D27" s="16">
        <f t="shared" si="0"/>
        <v>1.2804189911233</v>
      </c>
      <c r="E27" s="26">
        <v>3827298.3750000014</v>
      </c>
      <c r="F27" s="4">
        <v>4707312.615000002</v>
      </c>
      <c r="G27" s="27">
        <f t="shared" si="1"/>
        <v>-18.694620731068657</v>
      </c>
    </row>
    <row r="28" spans="1:7" ht="12.75">
      <c r="A28" s="3" t="s">
        <v>30</v>
      </c>
      <c r="B28" s="15">
        <v>28796.559</v>
      </c>
      <c r="C28" s="15">
        <v>21305.892</v>
      </c>
      <c r="D28" s="16">
        <f t="shared" si="0"/>
        <v>35.15772538413317</v>
      </c>
      <c r="E28" s="26">
        <v>201328.179</v>
      </c>
      <c r="F28" s="4">
        <v>184684.13199999998</v>
      </c>
      <c r="G28" s="27">
        <f t="shared" si="1"/>
        <v>9.012169491637767</v>
      </c>
    </row>
    <row r="29" spans="1:7" ht="12.75">
      <c r="A29" s="3" t="s">
        <v>23</v>
      </c>
      <c r="B29" s="15">
        <v>92066.256</v>
      </c>
      <c r="C29" s="15">
        <v>32740.351000000002</v>
      </c>
      <c r="D29" s="16">
        <f t="shared" si="0"/>
        <v>181.20118809966326</v>
      </c>
      <c r="E29" s="26">
        <v>1100596.8769999992</v>
      </c>
      <c r="F29" s="4">
        <v>532436.0769999997</v>
      </c>
      <c r="G29" s="27">
        <f t="shared" si="1"/>
        <v>106.70967361965592</v>
      </c>
    </row>
    <row r="30" spans="1:7" ht="12.75">
      <c r="A30" s="3" t="s">
        <v>12</v>
      </c>
      <c r="B30" s="15">
        <v>509013.7719999998</v>
      </c>
      <c r="C30" s="15">
        <v>315865.73799999995</v>
      </c>
      <c r="D30" s="16">
        <f t="shared" si="0"/>
        <v>61.14877644627601</v>
      </c>
      <c r="E30" s="26">
        <v>4097208.8019999983</v>
      </c>
      <c r="F30" s="4">
        <v>3599954.6129999976</v>
      </c>
      <c r="G30" s="27">
        <f t="shared" si="1"/>
        <v>13.812790505867433</v>
      </c>
    </row>
    <row r="31" spans="1:7" ht="12.75">
      <c r="A31" s="1" t="s">
        <v>31</v>
      </c>
      <c r="B31" s="5">
        <f>SUM(B32:B34)</f>
        <v>1002466.4199999999</v>
      </c>
      <c r="C31" s="5">
        <f>SUM(C32:C34)</f>
        <v>1023434.6790000002</v>
      </c>
      <c r="D31" s="14">
        <f t="shared" si="0"/>
        <v>-2.048812633600461</v>
      </c>
      <c r="E31" s="24">
        <f>SUM(E32:E34)</f>
        <v>8262259.752000001</v>
      </c>
      <c r="F31" s="5">
        <f>SUM(F32:F34)</f>
        <v>8109980.004999995</v>
      </c>
      <c r="G31" s="25">
        <f t="shared" si="1"/>
        <v>1.8776833840049134</v>
      </c>
    </row>
    <row r="32" spans="1:7" ht="12.75">
      <c r="A32" s="3" t="s">
        <v>21</v>
      </c>
      <c r="B32" s="15">
        <v>223102.89500000005</v>
      </c>
      <c r="C32" s="4">
        <v>213798.38700000002</v>
      </c>
      <c r="D32" s="16">
        <f t="shared" si="0"/>
        <v>4.352001027959118</v>
      </c>
      <c r="E32" s="26">
        <v>1730087.8830000001</v>
      </c>
      <c r="F32" s="4">
        <v>1725610.2399999993</v>
      </c>
      <c r="G32" s="28">
        <f t="shared" si="1"/>
        <v>0.2594817123941606</v>
      </c>
    </row>
    <row r="33" spans="1:7" ht="12.75">
      <c r="A33" s="3" t="s">
        <v>24</v>
      </c>
      <c r="B33" s="15">
        <v>49174.901</v>
      </c>
      <c r="C33" s="4">
        <v>50562.962999999996</v>
      </c>
      <c r="D33" s="16">
        <f t="shared" si="0"/>
        <v>-2.7452149115549274</v>
      </c>
      <c r="E33" s="26">
        <v>315004.614</v>
      </c>
      <c r="F33" s="4">
        <v>305559.515</v>
      </c>
      <c r="G33" s="28">
        <f t="shared" si="1"/>
        <v>3.0910832542720756</v>
      </c>
    </row>
    <row r="34" spans="1:7" ht="12.75">
      <c r="A34" s="3" t="s">
        <v>22</v>
      </c>
      <c r="B34" s="15">
        <v>730188.624</v>
      </c>
      <c r="C34" s="4">
        <v>759073.3290000001</v>
      </c>
      <c r="D34" s="16">
        <f t="shared" si="0"/>
        <v>-3.8052588460791736</v>
      </c>
      <c r="E34" s="26">
        <v>6217167.255000001</v>
      </c>
      <c r="F34" s="4">
        <v>6078810.249999995</v>
      </c>
      <c r="G34" s="28">
        <f t="shared" si="1"/>
        <v>2.2760540189588285</v>
      </c>
    </row>
    <row r="35" spans="1:7" ht="12.75">
      <c r="A35" s="1" t="s">
        <v>32</v>
      </c>
      <c r="B35" s="17">
        <f>B4+B18+B31</f>
        <v>9084365.620000001</v>
      </c>
      <c r="C35" s="6">
        <f>C4+C18+C31</f>
        <v>9431462.856999999</v>
      </c>
      <c r="D35" s="14">
        <f t="shared" si="0"/>
        <v>-3.680205735448383</v>
      </c>
      <c r="E35" s="29">
        <f>E4+E18+E31</f>
        <v>56065828.13600001</v>
      </c>
      <c r="F35" s="6">
        <f>F4+F18+F31</f>
        <v>58473789.195999995</v>
      </c>
      <c r="G35" s="25">
        <f t="shared" si="1"/>
        <v>-4.11801782150405</v>
      </c>
    </row>
    <row r="36" spans="1:7" ht="13.5" thickBot="1">
      <c r="A36" s="1" t="s">
        <v>33</v>
      </c>
      <c r="B36" s="18">
        <v>20054255.707</v>
      </c>
      <c r="C36" s="19">
        <v>22524534.227</v>
      </c>
      <c r="D36" s="20">
        <f t="shared" si="0"/>
        <v>-10.9670570547865</v>
      </c>
      <c r="E36" s="30">
        <v>129999979.824</v>
      </c>
      <c r="F36" s="31">
        <v>136342455.796</v>
      </c>
      <c r="G36" s="20">
        <f t="shared" si="1"/>
        <v>-4.651871594193535</v>
      </c>
    </row>
    <row r="37" ht="13.5" customHeight="1">
      <c r="A37" t="s">
        <v>39</v>
      </c>
    </row>
  </sheetData>
  <sheetProtection/>
  <mergeCells count="2">
    <mergeCell ref="B2:D2"/>
    <mergeCell ref="E2:G2"/>
  </mergeCells>
  <printOptions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Toresan</dc:creator>
  <cp:keywords/>
  <dc:description/>
  <cp:lastModifiedBy>Edila Goncalves Botelho</cp:lastModifiedBy>
  <dcterms:created xsi:type="dcterms:W3CDTF">2016-09-01T19:38:30Z</dcterms:created>
  <dcterms:modified xsi:type="dcterms:W3CDTF">2019-08-06T20:45:08Z</dcterms:modified>
  <cp:category/>
  <cp:version/>
  <cp:contentType/>
  <cp:contentStatus/>
</cp:coreProperties>
</file>