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75" windowWidth="17055" windowHeight="10830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Qua'!$A$3:$G$34</definedName>
    <definedName name="EXP_SC_GP_TOTAIS" localSheetId="1">'Totais por grupo e subgrupo Val'!$A$3:$G$34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<sst xmlns="http://schemas.openxmlformats.org/spreadsheetml/2006/main" count="86" uniqueCount="43">
  <si>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</si>
  <si>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</si>
  <si>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</si>
  <si>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</si>
  <si>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</si>
  <si>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</si>
  <si>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</si>
  <si>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</si>
  <si>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</si>
  <si>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</si>
  <si>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</si>
  <si>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</si>
  <si>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</si>
  <si>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</si>
  <si>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</si>
  <si>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</si>
  <si>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</si>
  <si>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</si>
  <si>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</si>
  <si>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</si>
  <si>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</si>
  <si>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</si>
  <si>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</si>
  <si>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</si>
  <si>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</si>
  <si>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</si>
  <si>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</si>
  <si>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</si>
  <si>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</si>
  <si>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</si>
  <si>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</si>
  <si>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</si>
  <si>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</si>
  <si>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</si>
  <si>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>Var. (%)</t>
  </si>
  <si>
    <t>no mês</t>
  </si>
  <si>
    <t>acumulado no ano</t>
  </si>
  <si>
    <t>Maçã</t>
  </si>
  <si>
    <t>Bebidas, sucos, líquidos alcoólicos e vinagres</t>
  </si>
  <si>
    <t xml:space="preserve">FONTE: MDIC/SECEX – Comex Stat </t>
  </si>
  <si>
    <t>EXPORTAÇÕES DO BRASIL - 2019/2018</t>
  </si>
  <si>
    <t>jan-out/19</t>
  </si>
  <si>
    <t>jan-out/18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</si>
</sst>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_-* #,##0.0000_-;\-* #,##0.0000_-;_-* &quot;-&quot;??_-;_-@_-"/>
    <numFmt numFmtId="175" formatCode="#,##0_ ;\-#,##0\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3" fontId="7" fillId="0" borderId="14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8" fillId="33" borderId="14" xfId="50" applyNumberFormat="1" applyFont="1" applyFill="1" applyBorder="1">
      <alignment/>
      <protection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171" fontId="8" fillId="33" borderId="18" xfId="63" applyNumberFormat="1" applyFont="1" applyFill="1" applyBorder="1" applyAlignment="1">
      <alignment horizontal="right"/>
    </xf>
    <xf numFmtId="0" fontId="8" fillId="33" borderId="19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20" xfId="50" applyFont="1" applyFill="1" applyBorder="1" applyAlignment="1">
      <alignment horizontal="center"/>
      <protection/>
    </xf>
    <xf numFmtId="169" fontId="8" fillId="33" borderId="21" xfId="63" applyNumberFormat="1" applyFont="1" applyFill="1" applyBorder="1" applyAlignment="1">
      <alignment horizontal="center"/>
    </xf>
    <xf numFmtId="171" fontId="8" fillId="33" borderId="22" xfId="63" applyNumberFormat="1" applyFont="1" applyFill="1" applyBorder="1" applyAlignment="1">
      <alignment horizontal="right"/>
    </xf>
    <xf numFmtId="3" fontId="7" fillId="0" borderId="21" xfId="50" applyNumberFormat="1" applyFont="1" applyFill="1" applyBorder="1">
      <alignment/>
      <protection/>
    </xf>
    <xf numFmtId="172" fontId="7" fillId="0" borderId="22" xfId="50" applyNumberFormat="1" applyFont="1" applyFill="1" applyBorder="1">
      <alignment/>
      <protection/>
    </xf>
    <xf numFmtId="172" fontId="7" fillId="0" borderId="15" xfId="50" applyNumberFormat="1" applyFont="1" applyFill="1" applyBorder="1">
      <alignment/>
      <protection/>
    </xf>
    <xf numFmtId="3" fontId="8" fillId="33" borderId="21" xfId="50" applyNumberFormat="1" applyFont="1" applyFill="1" applyBorder="1">
      <alignment/>
      <protection/>
    </xf>
    <xf numFmtId="3" fontId="9" fillId="33" borderId="23" xfId="0" applyNumberFormat="1" applyFont="1" applyFill="1" applyBorder="1" applyAlignment="1">
      <alignment horizontal="right" wrapText="1"/>
    </xf>
    <xf numFmtId="0" fontId="51" fillId="0" borderId="0" xfId="50" applyFont="1" applyBorder="1" applyAlignment="1">
      <alignment horizontal="right"/>
      <protection/>
    </xf>
    <xf numFmtId="3" fontId="7" fillId="0" borderId="14" xfId="50" applyNumberFormat="1" applyFont="1" applyFill="1" applyBorder="1" applyAlignment="1">
      <alignment horizontal="right"/>
      <protection/>
    </xf>
    <xf numFmtId="3" fontId="7" fillId="0" borderId="21" xfId="50" applyNumberFormat="1" applyFont="1" applyFill="1" applyBorder="1" applyAlignment="1">
      <alignment horizontal="right"/>
      <protection/>
    </xf>
    <xf numFmtId="170" fontId="9" fillId="33" borderId="23" xfId="0" applyNumberFormat="1" applyFont="1" applyFill="1" applyBorder="1" applyAlignment="1">
      <alignment horizontal="right" wrapText="1"/>
    </xf>
    <xf numFmtId="17" fontId="10" fillId="33" borderId="24" xfId="50" applyNumberFormat="1" applyFont="1" applyFill="1" applyBorder="1" applyAlignment="1">
      <alignment horizontal="center"/>
      <protection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52" fillId="33" borderId="24" xfId="50" applyNumberFormat="1" applyFont="1" applyFill="1" applyBorder="1" applyAlignment="1">
      <alignment horizontal="center"/>
      <protection/>
    </xf>
    <xf numFmtId="17" fontId="52" fillId="33" borderId="25" xfId="50" applyNumberFormat="1" applyFont="1" applyFill="1" applyBorder="1" applyAlignment="1">
      <alignment horizontal="center"/>
      <protection/>
    </xf>
    <xf numFmtId="17" fontId="52" fillId="33" borderId="26" xfId="50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54.00390625" style="0" customWidth="1"/>
    <col min="2" max="2" width="13.28125" style="0" customWidth="1"/>
    <col min="3" max="3" width="13.00390625" style="0" customWidth="1"/>
    <col min="4" max="4" width="8.28125" style="0" bestFit="1" customWidth="1"/>
    <col min="5" max="6" width="15.140625" style="0" customWidth="1"/>
    <col min="7" max="7" width="9.57421875" style="0" bestFit="1" customWidth="1"/>
    <col min="9" max="10" width="14.8515625" style="0" customWidth="1"/>
  </cols>
  <sheetData>
    <row r="1" spans="1:7" ht="15" thickBot="1">
      <c r="A1" s="8" t="s">
        <v>40</v>
      </c>
      <c r="E1" s="9"/>
      <c r="F1" s="9"/>
      <c r="G1" s="31" t="s">
        <v>25</v>
      </c>
    </row>
    <row r="2" spans="1:7" ht="15" customHeight="1" thickBot="1">
      <c r="A2" s="7"/>
      <c r="B2" s="35" t="s">
        <v>35</v>
      </c>
      <c r="C2" s="36"/>
      <c r="D2" s="37"/>
      <c r="E2" s="38" t="s">
        <v>36</v>
      </c>
      <c r="F2" s="39"/>
      <c r="G2" s="40"/>
    </row>
    <row r="3" spans="1:7" ht="12.75">
      <c r="A3" s="1" t="s">
        <v>26</v>
      </c>
      <c r="B3" s="10">
        <v>43739</v>
      </c>
      <c r="C3" s="11">
        <v>43374</v>
      </c>
      <c r="D3" s="12" t="s">
        <v>34</v>
      </c>
      <c r="E3" s="21" t="s">
        <v>41</v>
      </c>
      <c r="F3" s="22" t="s">
        <v>42</v>
      </c>
      <c r="G3" s="23" t="s">
        <v>34</v>
      </c>
    </row>
    <row r="4" spans="1:7" ht="12.75">
      <c r="A4" s="2" t="s">
        <v>28</v>
      </c>
      <c r="B4" s="13">
        <f>SUM(B5:B17)</f>
        <v>696446.907</v>
      </c>
      <c r="C4" s="5">
        <f>SUM(C5:C17)</f>
        <v>702417.018</v>
      </c>
      <c r="D4" s="14">
        <f>(B4/C4-1)*100</f>
        <v>-0.8499382627429553</v>
      </c>
      <c r="E4" s="24">
        <f>SUM(E5:E17)</f>
        <v>6573537.420000001</v>
      </c>
      <c r="F4" s="5">
        <f>SUM(F5:F17)</f>
        <v>6402949.8440000005</v>
      </c>
      <c r="G4" s="25">
        <f>(E4/F4-1)*100</f>
        <v>2.664202908911628</v>
      </c>
    </row>
    <row r="5" spans="1:7" ht="12.75">
      <c r="A5" s="3" t="s">
        <v>0</v>
      </c>
      <c r="B5" s="15">
        <v>18357.493</v>
      </c>
      <c r="C5" s="4">
        <v>14405.224</v>
      </c>
      <c r="D5" s="16">
        <f>(B5/C5-1)*100</f>
        <v>27.43635919857961</v>
      </c>
      <c r="E5" s="26">
        <v>162366.26699999996</v>
      </c>
      <c r="F5" s="4">
        <v>201883.741</v>
      </c>
      <c r="G5" s="16">
        <f aca="true" t="shared" si="0" ref="G5:G36">(E5/F5-1)*100</f>
        <v>-19.574371766768508</v>
      </c>
    </row>
    <row r="6" spans="1:7" ht="12.75">
      <c r="A6" s="3" t="s">
        <v>4</v>
      </c>
      <c r="B6" s="15">
        <v>326900.06</v>
      </c>
      <c r="C6" s="4">
        <v>356438.821</v>
      </c>
      <c r="D6" s="16">
        <f>(B6/C6-1)*100</f>
        <v>-8.287189626856051</v>
      </c>
      <c r="E6" s="26">
        <v>3365966.014</v>
      </c>
      <c r="F6" s="4">
        <v>3359966.2730000005</v>
      </c>
      <c r="G6" s="27">
        <f t="shared" si="0"/>
        <v>0.17856551264254783</v>
      </c>
    </row>
    <row r="7" spans="1:7" ht="12.75">
      <c r="A7" s="3" t="s">
        <v>2</v>
      </c>
      <c r="B7" s="15">
        <v>67111.32400000002</v>
      </c>
      <c r="C7" s="4">
        <v>61650.166</v>
      </c>
      <c r="D7" s="16">
        <f aca="true" t="shared" si="1" ref="D7:D36">(B7/C7-1)*100</f>
        <v>8.85830218202499</v>
      </c>
      <c r="E7" s="26">
        <v>585554.4149999999</v>
      </c>
      <c r="F7" s="4">
        <v>522772.071</v>
      </c>
      <c r="G7" s="27">
        <f t="shared" si="0"/>
        <v>12.009506146704595</v>
      </c>
    </row>
    <row r="8" spans="1:7" ht="12.75">
      <c r="A8" s="3" t="s">
        <v>1</v>
      </c>
      <c r="B8" s="15">
        <v>185418.60099999997</v>
      </c>
      <c r="C8" s="4">
        <v>161360.14299999998</v>
      </c>
      <c r="D8" s="16">
        <f t="shared" si="1"/>
        <v>14.909789711824928</v>
      </c>
      <c r="E8" s="26">
        <v>1462296.2170000002</v>
      </c>
      <c r="F8" s="4">
        <v>1330113.737</v>
      </c>
      <c r="G8" s="27">
        <f t="shared" si="0"/>
        <v>9.937682494591083</v>
      </c>
    </row>
    <row r="9" spans="1:7" ht="12.75">
      <c r="A9" s="3" t="s">
        <v>5</v>
      </c>
      <c r="B9" s="15">
        <v>3509.4420000000005</v>
      </c>
      <c r="C9" s="4">
        <v>7107.151</v>
      </c>
      <c r="D9" s="16">
        <f t="shared" si="1"/>
        <v>-50.62097315787999</v>
      </c>
      <c r="E9" s="26">
        <v>30380.046</v>
      </c>
      <c r="F9" s="4">
        <v>67400.768</v>
      </c>
      <c r="G9" s="27">
        <f t="shared" si="0"/>
        <v>-54.92626137435111</v>
      </c>
    </row>
    <row r="10" spans="1:7" ht="12.75">
      <c r="A10" s="3" t="s">
        <v>6</v>
      </c>
      <c r="B10" s="15">
        <v>223.871</v>
      </c>
      <c r="C10" s="4">
        <v>497.163</v>
      </c>
      <c r="D10" s="16">
        <f t="shared" si="1"/>
        <v>-54.97030149065799</v>
      </c>
      <c r="E10" s="26">
        <v>2470.4829999999997</v>
      </c>
      <c r="F10" s="4">
        <v>2407.537</v>
      </c>
      <c r="G10" s="27">
        <f t="shared" si="0"/>
        <v>2.614539257340587</v>
      </c>
    </row>
    <row r="11" spans="1:7" ht="12.75">
      <c r="A11" s="3" t="s">
        <v>3</v>
      </c>
      <c r="B11" s="15">
        <v>30437.818</v>
      </c>
      <c r="C11" s="4">
        <v>34992.334</v>
      </c>
      <c r="D11" s="16">
        <f t="shared" si="1"/>
        <v>-13.015753679077257</v>
      </c>
      <c r="E11" s="26">
        <v>321300.147</v>
      </c>
      <c r="F11" s="4">
        <v>316282.947</v>
      </c>
      <c r="G11" s="27">
        <f t="shared" si="0"/>
        <v>1.5863011419328998</v>
      </c>
    </row>
    <row r="12" spans="1:7" ht="12.75">
      <c r="A12" s="3" t="s">
        <v>10</v>
      </c>
      <c r="B12" s="15">
        <v>1362.3670000000002</v>
      </c>
      <c r="C12" s="4">
        <v>2619.1210000000005</v>
      </c>
      <c r="D12" s="16">
        <f t="shared" si="1"/>
        <v>-47.98380830820722</v>
      </c>
      <c r="E12" s="26">
        <v>17421.22</v>
      </c>
      <c r="F12" s="4">
        <v>20581.792</v>
      </c>
      <c r="G12" s="27">
        <f t="shared" si="0"/>
        <v>-15.35615557673501</v>
      </c>
    </row>
    <row r="13" spans="1:7" ht="12.75">
      <c r="A13" s="3" t="s">
        <v>9</v>
      </c>
      <c r="B13" s="15">
        <v>1828.709</v>
      </c>
      <c r="C13" s="4">
        <v>1919.4890000000005</v>
      </c>
      <c r="D13" s="16">
        <f t="shared" si="1"/>
        <v>-4.7293837057675425</v>
      </c>
      <c r="E13" s="26">
        <v>19319.614999999998</v>
      </c>
      <c r="F13" s="4">
        <v>17373.259999999995</v>
      </c>
      <c r="G13" s="16">
        <f t="shared" si="0"/>
        <v>11.203165093943234</v>
      </c>
    </row>
    <row r="14" spans="1:7" ht="12.75">
      <c r="A14" s="3" t="s">
        <v>8</v>
      </c>
      <c r="B14" s="15">
        <v>6345.188000000005</v>
      </c>
      <c r="C14" s="4">
        <v>5694.704000000001</v>
      </c>
      <c r="D14" s="16">
        <f t="shared" si="1"/>
        <v>11.422613010263639</v>
      </c>
      <c r="E14" s="26">
        <v>55489.76300000002</v>
      </c>
      <c r="F14" s="4">
        <v>41667.66699999999</v>
      </c>
      <c r="G14" s="27">
        <f t="shared" si="0"/>
        <v>33.172234001006196</v>
      </c>
    </row>
    <row r="15" spans="1:7" ht="12.75">
      <c r="A15" s="3" t="s">
        <v>11</v>
      </c>
      <c r="B15" s="15">
        <v>2677.5150000000003</v>
      </c>
      <c r="C15" s="4">
        <v>2166.791</v>
      </c>
      <c r="D15" s="16">
        <f t="shared" si="1"/>
        <v>23.570524337603405</v>
      </c>
      <c r="E15" s="26">
        <v>23007.361</v>
      </c>
      <c r="F15" s="4">
        <v>23295.184999999998</v>
      </c>
      <c r="G15" s="27">
        <f t="shared" si="0"/>
        <v>-1.2355514669662337</v>
      </c>
    </row>
    <row r="16" spans="1:7" ht="12.75">
      <c r="A16" s="3" t="s">
        <v>20</v>
      </c>
      <c r="B16" s="15">
        <v>40053.87799999998</v>
      </c>
      <c r="C16" s="4">
        <v>40250.229</v>
      </c>
      <c r="D16" s="16">
        <f t="shared" si="1"/>
        <v>-0.4878257959725296</v>
      </c>
      <c r="E16" s="26">
        <v>394807.87200000015</v>
      </c>
      <c r="F16" s="4">
        <v>382381.54699999985</v>
      </c>
      <c r="G16" s="27">
        <f t="shared" si="0"/>
        <v>3.2497187946154416</v>
      </c>
    </row>
    <row r="17" spans="1:7" ht="12.75">
      <c r="A17" s="3" t="s">
        <v>7</v>
      </c>
      <c r="B17" s="15">
        <v>12220.640999999998</v>
      </c>
      <c r="C17" s="4">
        <v>13315.682000000003</v>
      </c>
      <c r="D17" s="16">
        <f t="shared" si="1"/>
        <v>-8.223694437881623</v>
      </c>
      <c r="E17" s="26">
        <v>133158</v>
      </c>
      <c r="F17" s="4">
        <v>116823.319</v>
      </c>
      <c r="G17" s="27">
        <f t="shared" si="0"/>
        <v>13.982380521135518</v>
      </c>
    </row>
    <row r="18" spans="1:7" ht="12.75">
      <c r="A18" s="1" t="s">
        <v>29</v>
      </c>
      <c r="B18" s="13">
        <f>SUM(B19:B30)</f>
        <v>15742572.414000003</v>
      </c>
      <c r="C18" s="5">
        <f>SUM(C19:C30)</f>
        <v>12855165.859000001</v>
      </c>
      <c r="D18" s="14">
        <f t="shared" si="1"/>
        <v>22.461060298016356</v>
      </c>
      <c r="E18" s="24">
        <f>SUM(E19:E30)</f>
        <v>140134887.31</v>
      </c>
      <c r="F18" s="5">
        <f>SUM(F19:F30)</f>
        <v>132927067.10500003</v>
      </c>
      <c r="G18" s="25">
        <f t="shared" si="0"/>
        <v>5.422387149568619</v>
      </c>
    </row>
    <row r="19" spans="1:7" ht="12.75">
      <c r="A19" s="3" t="s">
        <v>17</v>
      </c>
      <c r="B19" s="15">
        <v>6311266.595000002</v>
      </c>
      <c r="C19" s="4">
        <v>6434075.133</v>
      </c>
      <c r="D19" s="16">
        <f t="shared" si="1"/>
        <v>-1.9087209188795584</v>
      </c>
      <c r="E19" s="26">
        <v>80025337.27700001</v>
      </c>
      <c r="F19" s="4">
        <v>89845651.48900002</v>
      </c>
      <c r="G19" s="27">
        <f t="shared" si="0"/>
        <v>-10.930205356908484</v>
      </c>
    </row>
    <row r="20" spans="1:7" ht="12.75">
      <c r="A20" s="3" t="s">
        <v>15</v>
      </c>
      <c r="B20" s="15">
        <v>6158409.779999999</v>
      </c>
      <c r="C20" s="4">
        <v>3123690.2820000006</v>
      </c>
      <c r="D20" s="16">
        <f t="shared" si="1"/>
        <v>97.15174117892902</v>
      </c>
      <c r="E20" s="26">
        <v>34883301.390999995</v>
      </c>
      <c r="F20" s="4">
        <v>15813816.708999995</v>
      </c>
      <c r="G20" s="27">
        <f t="shared" si="0"/>
        <v>120.58749024925231</v>
      </c>
    </row>
    <row r="21" spans="1:7" ht="12.75">
      <c r="A21" s="3" t="s">
        <v>16</v>
      </c>
      <c r="B21" s="15">
        <v>55943.788</v>
      </c>
      <c r="C21" s="4">
        <v>141555.21300000002</v>
      </c>
      <c r="D21" s="16">
        <f t="shared" si="1"/>
        <v>-60.479175005727285</v>
      </c>
      <c r="E21" s="26">
        <v>783812.987</v>
      </c>
      <c r="F21" s="4">
        <v>1149519.766</v>
      </c>
      <c r="G21" s="27">
        <f t="shared" si="0"/>
        <v>-31.813874786386243</v>
      </c>
    </row>
    <row r="22" spans="1:7" ht="12.75">
      <c r="A22" s="3" t="s">
        <v>19</v>
      </c>
      <c r="B22" s="15">
        <v>59453.99999999999</v>
      </c>
      <c r="C22" s="4">
        <v>58758.893</v>
      </c>
      <c r="D22" s="16">
        <f t="shared" si="1"/>
        <v>1.182981782859649</v>
      </c>
      <c r="E22" s="26">
        <v>469414.8540000001</v>
      </c>
      <c r="F22" s="4">
        <v>365629.003</v>
      </c>
      <c r="G22" s="27">
        <f t="shared" si="0"/>
        <v>28.385563001959135</v>
      </c>
    </row>
    <row r="23" spans="1:7" ht="12.75">
      <c r="A23" s="3" t="s">
        <v>13</v>
      </c>
      <c r="B23" s="15">
        <v>5603.840999999999</v>
      </c>
      <c r="C23" s="4">
        <v>7856.588000000001</v>
      </c>
      <c r="D23" s="16">
        <f t="shared" si="1"/>
        <v>-28.673350314411305</v>
      </c>
      <c r="E23" s="26">
        <v>64075.428</v>
      </c>
      <c r="F23" s="4">
        <v>52040.818</v>
      </c>
      <c r="G23" s="27">
        <f t="shared" si="0"/>
        <v>23.12532827596985</v>
      </c>
    </row>
    <row r="24" spans="1:7" ht="12.75">
      <c r="A24" s="3" t="s">
        <v>37</v>
      </c>
      <c r="B24" s="32">
        <v>553.925</v>
      </c>
      <c r="C24" s="4">
        <v>4171.695</v>
      </c>
      <c r="D24" s="16">
        <f t="shared" si="1"/>
        <v>-86.7218241026729</v>
      </c>
      <c r="E24" s="33">
        <v>66643.579</v>
      </c>
      <c r="F24" s="4">
        <v>92100.42199999999</v>
      </c>
      <c r="G24" s="27">
        <f t="shared" si="0"/>
        <v>-27.640310920616628</v>
      </c>
    </row>
    <row r="25" spans="1:7" ht="12.75">
      <c r="A25" s="3" t="s">
        <v>14</v>
      </c>
      <c r="B25" s="15">
        <v>3010.863</v>
      </c>
      <c r="C25" s="4">
        <v>3494.67</v>
      </c>
      <c r="D25" s="16">
        <f t="shared" si="1"/>
        <v>-13.844139790023103</v>
      </c>
      <c r="E25" s="26">
        <v>29118.087000000003</v>
      </c>
      <c r="F25" s="4">
        <v>29381.021</v>
      </c>
      <c r="G25" s="27">
        <f t="shared" si="0"/>
        <v>-0.8949110379792402</v>
      </c>
    </row>
    <row r="26" spans="1:7" ht="12.75">
      <c r="A26" s="3" t="s">
        <v>38</v>
      </c>
      <c r="B26" s="15">
        <v>382877.7709999999</v>
      </c>
      <c r="C26" s="4">
        <v>468253.978</v>
      </c>
      <c r="D26" s="16">
        <f t="shared" si="1"/>
        <v>-18.232884505254564</v>
      </c>
      <c r="E26" s="26">
        <v>3245261.457</v>
      </c>
      <c r="F26" s="4">
        <v>3299495.630999999</v>
      </c>
      <c r="G26" s="27">
        <f t="shared" si="0"/>
        <v>-1.6437110414830869</v>
      </c>
    </row>
    <row r="27" spans="1:7" ht="12.75">
      <c r="A27" s="3" t="s">
        <v>18</v>
      </c>
      <c r="B27" s="15">
        <v>1978537.3</v>
      </c>
      <c r="C27" s="4">
        <v>1959721.2600000007</v>
      </c>
      <c r="D27" s="16">
        <f t="shared" si="1"/>
        <v>0.9601385862395118</v>
      </c>
      <c r="E27" s="26">
        <v>15070202.988000002</v>
      </c>
      <c r="F27" s="4">
        <v>18241619.895000003</v>
      </c>
      <c r="G27" s="27">
        <f t="shared" si="0"/>
        <v>-17.385610078791746</v>
      </c>
    </row>
    <row r="28" spans="1:7" ht="12.75">
      <c r="A28" s="3" t="s">
        <v>30</v>
      </c>
      <c r="B28" s="15">
        <v>51984.159</v>
      </c>
      <c r="C28" s="4">
        <v>42850.591</v>
      </c>
      <c r="D28" s="16">
        <f t="shared" si="1"/>
        <v>21.31491722016157</v>
      </c>
      <c r="E28" s="26">
        <v>388120.586</v>
      </c>
      <c r="F28" s="4">
        <v>378992.60699999996</v>
      </c>
      <c r="G28" s="27">
        <f t="shared" si="0"/>
        <v>2.408484712209713</v>
      </c>
    </row>
    <row r="29" spans="1:7" ht="12.75">
      <c r="A29" s="3" t="s">
        <v>23</v>
      </c>
      <c r="B29" s="15">
        <v>279195.69700000004</v>
      </c>
      <c r="C29" s="4">
        <v>183043.69499999986</v>
      </c>
      <c r="D29" s="16">
        <f t="shared" si="1"/>
        <v>52.529535092700264</v>
      </c>
      <c r="E29" s="26">
        <v>1097054.1339999998</v>
      </c>
      <c r="F29" s="4">
        <v>584153.9680000002</v>
      </c>
      <c r="G29" s="27">
        <f t="shared" si="0"/>
        <v>87.80222237572808</v>
      </c>
    </row>
    <row r="30" spans="1:7" ht="12.75">
      <c r="A30" s="3" t="s">
        <v>12</v>
      </c>
      <c r="B30" s="15">
        <v>455734.69499999983</v>
      </c>
      <c r="C30" s="4">
        <v>427693.8610000001</v>
      </c>
      <c r="D30" s="16">
        <f t="shared" si="1"/>
        <v>6.556286296566638</v>
      </c>
      <c r="E30" s="26">
        <v>4012544.5419999994</v>
      </c>
      <c r="F30" s="4">
        <v>3074665.776000001</v>
      </c>
      <c r="G30" s="27">
        <f t="shared" si="0"/>
        <v>30.503437912530963</v>
      </c>
    </row>
    <row r="31" spans="1:7" ht="12.75">
      <c r="A31" s="1" t="s">
        <v>31</v>
      </c>
      <c r="B31" s="13">
        <f>SUM(B32:B34)</f>
        <v>1881454.2440000002</v>
      </c>
      <c r="C31" s="5">
        <f>SUM(C32:C34)</f>
        <v>1892282.6489999993</v>
      </c>
      <c r="D31" s="14">
        <f t="shared" si="1"/>
        <v>-0.5722403577352209</v>
      </c>
      <c r="E31" s="24">
        <f>SUM(E32:E34)</f>
        <v>20469715.607</v>
      </c>
      <c r="F31" s="5">
        <f>SUM(F32:F34)</f>
        <v>20095286.75800001</v>
      </c>
      <c r="G31" s="25">
        <f t="shared" si="0"/>
        <v>1.863267011359926</v>
      </c>
    </row>
    <row r="32" spans="1:7" ht="12.75">
      <c r="A32" s="3" t="s">
        <v>21</v>
      </c>
      <c r="B32" s="15">
        <v>441480.96499999997</v>
      </c>
      <c r="C32" s="4">
        <v>630071.191</v>
      </c>
      <c r="D32" s="16">
        <f t="shared" si="1"/>
        <v>-29.93157419254232</v>
      </c>
      <c r="E32" s="26">
        <v>5797257.430999994</v>
      </c>
      <c r="F32" s="4">
        <v>5634811.851000002</v>
      </c>
      <c r="G32" s="28">
        <f t="shared" si="0"/>
        <v>2.8828927086742784</v>
      </c>
    </row>
    <row r="33" spans="1:7" ht="12.75">
      <c r="A33" s="3" t="s">
        <v>24</v>
      </c>
      <c r="B33" s="15">
        <v>28183.336</v>
      </c>
      <c r="C33" s="4">
        <v>29884.309999999998</v>
      </c>
      <c r="D33" s="16">
        <f t="shared" si="1"/>
        <v>-5.6918630545593984</v>
      </c>
      <c r="E33" s="26">
        <v>260442.221</v>
      </c>
      <c r="F33" s="4">
        <v>247894.982</v>
      </c>
      <c r="G33" s="28">
        <f t="shared" si="0"/>
        <v>5.061513911564375</v>
      </c>
    </row>
    <row r="34" spans="1:7" ht="12.75">
      <c r="A34" s="3" t="s">
        <v>22</v>
      </c>
      <c r="B34" s="15">
        <v>1411789.9430000002</v>
      </c>
      <c r="C34" s="4">
        <v>1232327.1479999993</v>
      </c>
      <c r="D34" s="16">
        <f t="shared" si="1"/>
        <v>14.562918238980549</v>
      </c>
      <c r="E34" s="26">
        <v>14412015.955000008</v>
      </c>
      <c r="F34" s="4">
        <v>14212579.925000006</v>
      </c>
      <c r="G34" s="28">
        <f t="shared" si="0"/>
        <v>1.4032359434559272</v>
      </c>
    </row>
    <row r="35" spans="1:7" ht="12.75">
      <c r="A35" s="1" t="s">
        <v>32</v>
      </c>
      <c r="B35" s="17">
        <f>B4+B18+B31</f>
        <v>18320473.565</v>
      </c>
      <c r="C35" s="6">
        <f>C4+C18+C31</f>
        <v>15449865.526</v>
      </c>
      <c r="D35" s="14">
        <f t="shared" si="1"/>
        <v>18.580149025693203</v>
      </c>
      <c r="E35" s="29">
        <f>E4+E18+E31</f>
        <v>167178140.33699998</v>
      </c>
      <c r="F35" s="6">
        <f>F4+F18+F31</f>
        <v>159425303.70700005</v>
      </c>
      <c r="G35" s="25">
        <f t="shared" si="0"/>
        <v>4.8629900334068</v>
      </c>
    </row>
    <row r="36" spans="1:7" ht="13.5" thickBot="1">
      <c r="A36" s="1" t="s">
        <v>33</v>
      </c>
      <c r="B36" s="18">
        <v>60889266.5</v>
      </c>
      <c r="C36" s="19">
        <v>66358641.602</v>
      </c>
      <c r="D36" s="20">
        <f t="shared" si="1"/>
        <v>-8.242144459200551</v>
      </c>
      <c r="E36" s="18">
        <v>553965783.037</v>
      </c>
      <c r="F36" s="19">
        <v>586718430.415</v>
      </c>
      <c r="G36" s="20">
        <f t="shared" si="0"/>
        <v>-5.582345070502271</v>
      </c>
    </row>
    <row r="37" ht="12.75">
      <c r="A37" t="s">
        <v>39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54.00390625" style="0" customWidth="1"/>
    <col min="2" max="3" width="12.28125" style="0" customWidth="1"/>
    <col min="4" max="4" width="9.7109375" style="0" customWidth="1"/>
    <col min="5" max="6" width="13.28125" style="0" customWidth="1"/>
    <col min="7" max="7" width="9.7109375" style="0" customWidth="1"/>
    <col min="9" max="10" width="15.00390625" style="0" customWidth="1"/>
  </cols>
  <sheetData>
    <row r="1" spans="1:7" ht="17.25" customHeight="1" thickBot="1">
      <c r="A1" s="8" t="s">
        <v>40</v>
      </c>
      <c r="E1" s="9"/>
      <c r="F1" s="9"/>
      <c r="G1" s="31" t="s">
        <v>27</v>
      </c>
    </row>
    <row r="2" spans="1:7" ht="13.5" customHeight="1" thickBot="1">
      <c r="A2" s="7"/>
      <c r="B2" s="35" t="s">
        <v>35</v>
      </c>
      <c r="C2" s="36"/>
      <c r="D2" s="37"/>
      <c r="E2" s="38" t="s">
        <v>36</v>
      </c>
      <c r="F2" s="39"/>
      <c r="G2" s="40"/>
    </row>
    <row r="3" spans="1:7" ht="12.75">
      <c r="A3" s="1" t="s">
        <v>26</v>
      </c>
      <c r="B3" s="10">
        <v>43739</v>
      </c>
      <c r="C3" s="11">
        <v>43374</v>
      </c>
      <c r="D3" s="12" t="s">
        <v>34</v>
      </c>
      <c r="E3" s="21" t="s">
        <v>41</v>
      </c>
      <c r="F3" s="22" t="s">
        <v>42</v>
      </c>
      <c r="G3" s="23" t="s">
        <v>34</v>
      </c>
    </row>
    <row r="4" spans="1:7" ht="12.75">
      <c r="A4" s="2" t="s">
        <v>28</v>
      </c>
      <c r="B4" s="13">
        <f>SUM(B5:B17)</f>
        <v>1756887.5979999998</v>
      </c>
      <c r="C4" s="5">
        <f>SUM(C5:C17)</f>
        <v>1621415.5810000002</v>
      </c>
      <c r="D4" s="14">
        <f>(B4/C4-1)*100</f>
        <v>8.355169309304888</v>
      </c>
      <c r="E4" s="24">
        <f>SUM(E5:E17)</f>
        <v>15425715.151</v>
      </c>
      <c r="F4" s="5">
        <f>SUM(F5:F17)</f>
        <v>14834369.285999998</v>
      </c>
      <c r="G4" s="25">
        <f>(E4/F4-1)*100</f>
        <v>3.986322934255715</v>
      </c>
    </row>
    <row r="5" spans="1:7" ht="12.75">
      <c r="A5" s="3" t="s">
        <v>0</v>
      </c>
      <c r="B5" s="15">
        <v>42818.92400000001</v>
      </c>
      <c r="C5" s="4">
        <v>36246.748</v>
      </c>
      <c r="D5" s="16">
        <f aca="true" t="shared" si="0" ref="D5:D36">(B5/C5-1)*100</f>
        <v>18.131767296751743</v>
      </c>
      <c r="E5" s="26">
        <v>399095.652</v>
      </c>
      <c r="F5" s="4">
        <v>542931.2880000001</v>
      </c>
      <c r="G5" s="16">
        <f aca="true" t="shared" si="1" ref="G5:G36">(E5/F5-1)*100</f>
        <v>-26.49241979217084</v>
      </c>
    </row>
    <row r="6" spans="1:7" ht="12.75">
      <c r="A6" s="3" t="s">
        <v>4</v>
      </c>
      <c r="B6" s="15">
        <v>529129.398</v>
      </c>
      <c r="C6" s="4">
        <v>573673.661</v>
      </c>
      <c r="D6" s="16">
        <f t="shared" si="0"/>
        <v>-7.764739089180517</v>
      </c>
      <c r="E6" s="26">
        <v>5659531.268999999</v>
      </c>
      <c r="F6" s="4">
        <v>5315242.691</v>
      </c>
      <c r="G6" s="27">
        <f t="shared" si="1"/>
        <v>6.477382087989403</v>
      </c>
    </row>
    <row r="7" spans="1:7" ht="12.75">
      <c r="A7" s="3" t="s">
        <v>2</v>
      </c>
      <c r="B7" s="15">
        <v>148510.502</v>
      </c>
      <c r="C7" s="4">
        <v>107236.98300000001</v>
      </c>
      <c r="D7" s="16">
        <f t="shared" si="0"/>
        <v>38.48813892871268</v>
      </c>
      <c r="E7" s="26">
        <v>1225757.3630000001</v>
      </c>
      <c r="F7" s="4">
        <v>981926.124</v>
      </c>
      <c r="G7" s="27">
        <f t="shared" si="1"/>
        <v>24.83193318115653</v>
      </c>
    </row>
    <row r="8" spans="1:7" ht="12.75">
      <c r="A8" s="3" t="s">
        <v>1</v>
      </c>
      <c r="B8" s="15">
        <v>806605.4059999997</v>
      </c>
      <c r="C8" s="4">
        <v>618668.635</v>
      </c>
      <c r="D8" s="16">
        <f t="shared" si="0"/>
        <v>30.37761418113587</v>
      </c>
      <c r="E8" s="26">
        <v>5753664.483</v>
      </c>
      <c r="F8" s="4">
        <v>5348271.659</v>
      </c>
      <c r="G8" s="27">
        <f t="shared" si="1"/>
        <v>7.579884677656756</v>
      </c>
    </row>
    <row r="9" spans="1:7" ht="12.75">
      <c r="A9" s="3" t="s">
        <v>5</v>
      </c>
      <c r="B9" s="15">
        <v>7757.206</v>
      </c>
      <c r="C9" s="4">
        <v>14657.544</v>
      </c>
      <c r="D9" s="16">
        <f t="shared" si="0"/>
        <v>-47.07704101041757</v>
      </c>
      <c r="E9" s="26">
        <v>66289.341</v>
      </c>
      <c r="F9" s="4">
        <v>132077.125</v>
      </c>
      <c r="G9" s="27">
        <f t="shared" si="1"/>
        <v>-49.81012722680025</v>
      </c>
    </row>
    <row r="10" spans="1:7" ht="12.75">
      <c r="A10" s="3" t="s">
        <v>6</v>
      </c>
      <c r="B10" s="15">
        <v>566.5740000000001</v>
      </c>
      <c r="C10" s="4">
        <v>1318.6889999999999</v>
      </c>
      <c r="D10" s="16">
        <f t="shared" si="0"/>
        <v>-57.035055270803035</v>
      </c>
      <c r="E10" s="26">
        <v>6565.286</v>
      </c>
      <c r="F10" s="4">
        <v>6596.649</v>
      </c>
      <c r="G10" s="27">
        <f t="shared" si="1"/>
        <v>-0.4754383627202263</v>
      </c>
    </row>
    <row r="11" spans="1:7" ht="12.75">
      <c r="A11" s="3" t="s">
        <v>3</v>
      </c>
      <c r="B11" s="15">
        <v>39411.384000000005</v>
      </c>
      <c r="C11" s="4">
        <v>43888.06</v>
      </c>
      <c r="D11" s="16">
        <f t="shared" si="0"/>
        <v>-10.20021390783733</v>
      </c>
      <c r="E11" s="26">
        <v>394396.643</v>
      </c>
      <c r="F11" s="4">
        <v>396210.27200000006</v>
      </c>
      <c r="G11" s="27">
        <f t="shared" si="1"/>
        <v>-0.4577440637379748</v>
      </c>
    </row>
    <row r="12" spans="1:7" ht="12.75">
      <c r="A12" s="3" t="s">
        <v>10</v>
      </c>
      <c r="B12" s="15">
        <v>4450.709</v>
      </c>
      <c r="C12" s="4">
        <v>7186.452</v>
      </c>
      <c r="D12" s="16">
        <f t="shared" si="0"/>
        <v>-38.06806195880805</v>
      </c>
      <c r="E12" s="26">
        <v>56260.810000000005</v>
      </c>
      <c r="F12" s="4">
        <v>66146.609</v>
      </c>
      <c r="G12" s="27">
        <f t="shared" si="1"/>
        <v>-14.945284647925028</v>
      </c>
    </row>
    <row r="13" spans="1:7" ht="12.75">
      <c r="A13" s="3" t="s">
        <v>9</v>
      </c>
      <c r="B13" s="15">
        <v>4175.728</v>
      </c>
      <c r="C13" s="4">
        <v>4290.396999999999</v>
      </c>
      <c r="D13" s="16">
        <f t="shared" si="0"/>
        <v>-2.6726897301111996</v>
      </c>
      <c r="E13" s="26">
        <v>44155.662000000004</v>
      </c>
      <c r="F13" s="4">
        <v>44350.772999999994</v>
      </c>
      <c r="G13" s="16">
        <f t="shared" si="1"/>
        <v>-0.4399269433251862</v>
      </c>
    </row>
    <row r="14" spans="1:7" ht="12.75">
      <c r="A14" s="3" t="s">
        <v>8</v>
      </c>
      <c r="B14" s="15">
        <v>34684.45000000001</v>
      </c>
      <c r="C14" s="4">
        <v>33391.362</v>
      </c>
      <c r="D14" s="16">
        <f t="shared" si="0"/>
        <v>3.8725224805145952</v>
      </c>
      <c r="E14" s="26">
        <v>271691.88000000006</v>
      </c>
      <c r="F14" s="4">
        <v>234027.64699999997</v>
      </c>
      <c r="G14" s="27">
        <f t="shared" si="1"/>
        <v>16.093924578064957</v>
      </c>
    </row>
    <row r="15" spans="1:7" ht="12.75">
      <c r="A15" s="3" t="s">
        <v>11</v>
      </c>
      <c r="B15" s="15">
        <v>5518.178</v>
      </c>
      <c r="C15" s="4">
        <v>6741.651</v>
      </c>
      <c r="D15" s="16">
        <f t="shared" si="0"/>
        <v>-18.147972952026148</v>
      </c>
      <c r="E15" s="26">
        <v>60047.917</v>
      </c>
      <c r="F15" s="4">
        <v>84146.811</v>
      </c>
      <c r="G15" s="27">
        <f t="shared" si="1"/>
        <v>-28.639105527124485</v>
      </c>
    </row>
    <row r="16" spans="1:7" ht="12.75">
      <c r="A16" s="3" t="s">
        <v>20</v>
      </c>
      <c r="B16" s="15">
        <v>89992.11299999998</v>
      </c>
      <c r="C16" s="4">
        <v>130991.23200000002</v>
      </c>
      <c r="D16" s="16">
        <f t="shared" si="0"/>
        <v>-31.299132296121947</v>
      </c>
      <c r="E16" s="26">
        <v>1034340.0440000003</v>
      </c>
      <c r="F16" s="4">
        <v>1300093.4429999995</v>
      </c>
      <c r="G16" s="27">
        <f t="shared" si="1"/>
        <v>-20.44109986331184</v>
      </c>
    </row>
    <row r="17" spans="1:7" ht="12.75">
      <c r="A17" s="3" t="s">
        <v>7</v>
      </c>
      <c r="B17" s="15">
        <v>43267.026</v>
      </c>
      <c r="C17" s="4">
        <v>43124.167</v>
      </c>
      <c r="D17" s="16">
        <f t="shared" si="0"/>
        <v>0.33127364523932723</v>
      </c>
      <c r="E17" s="26">
        <v>453918.8010000001</v>
      </c>
      <c r="F17" s="4">
        <v>382348.195</v>
      </c>
      <c r="G17" s="27">
        <f t="shared" si="1"/>
        <v>18.71869854126029</v>
      </c>
    </row>
    <row r="18" spans="1:7" ht="12.75">
      <c r="A18" s="1" t="s">
        <v>29</v>
      </c>
      <c r="B18" s="13">
        <f>SUM(B19:B30)</f>
        <v>5674808.201</v>
      </c>
      <c r="C18" s="5">
        <f>SUM(C19:C30)</f>
        <v>5565979.865999999</v>
      </c>
      <c r="D18" s="14">
        <f t="shared" si="0"/>
        <v>1.9552412624555648</v>
      </c>
      <c r="E18" s="24">
        <f>SUM(E19:E30)</f>
        <v>52955484.03</v>
      </c>
      <c r="F18" s="5">
        <f>SUM(F19:F30)</f>
        <v>57604153.39600002</v>
      </c>
      <c r="G18" s="25">
        <f t="shared" si="1"/>
        <v>-8.070024628333172</v>
      </c>
    </row>
    <row r="19" spans="1:7" ht="12.75">
      <c r="A19" s="3" t="s">
        <v>17</v>
      </c>
      <c r="B19" s="15">
        <v>2273217.922</v>
      </c>
      <c r="C19" s="15">
        <v>2551589.716</v>
      </c>
      <c r="D19" s="16">
        <f t="shared" si="0"/>
        <v>-10.909739612698777</v>
      </c>
      <c r="E19" s="26">
        <v>28416858.494</v>
      </c>
      <c r="F19" s="4">
        <v>36182153.985</v>
      </c>
      <c r="G19" s="27">
        <f t="shared" si="1"/>
        <v>-21.461672774427008</v>
      </c>
    </row>
    <row r="20" spans="1:7" ht="12.75">
      <c r="A20" s="3" t="s">
        <v>15</v>
      </c>
      <c r="B20" s="15">
        <v>1037263.631</v>
      </c>
      <c r="C20" s="15">
        <v>553526.7650000002</v>
      </c>
      <c r="D20" s="16">
        <f t="shared" si="0"/>
        <v>87.39177517459333</v>
      </c>
      <c r="E20" s="26">
        <v>6017445.455</v>
      </c>
      <c r="F20" s="4">
        <v>2747948.6699999995</v>
      </c>
      <c r="G20" s="27">
        <f t="shared" si="1"/>
        <v>118.97954356621958</v>
      </c>
    </row>
    <row r="21" spans="1:7" ht="12.75">
      <c r="A21" s="3" t="s">
        <v>16</v>
      </c>
      <c r="B21" s="15">
        <v>22392.509</v>
      </c>
      <c r="C21" s="15">
        <v>41482.97099999999</v>
      </c>
      <c r="D21" s="16">
        <f t="shared" si="0"/>
        <v>-46.019996976590704</v>
      </c>
      <c r="E21" s="26">
        <v>270742.156</v>
      </c>
      <c r="F21" s="4">
        <v>376435.803</v>
      </c>
      <c r="G21" s="27">
        <f t="shared" si="1"/>
        <v>-28.077469294279645</v>
      </c>
    </row>
    <row r="22" spans="1:7" ht="12.75">
      <c r="A22" s="3" t="s">
        <v>19</v>
      </c>
      <c r="B22" s="15">
        <v>218194.702</v>
      </c>
      <c r="C22" s="15">
        <v>251019.76000000004</v>
      </c>
      <c r="D22" s="16">
        <f t="shared" si="0"/>
        <v>-13.076682887434854</v>
      </c>
      <c r="E22" s="26">
        <v>1847992.3359999997</v>
      </c>
      <c r="F22" s="4">
        <v>1577059.043</v>
      </c>
      <c r="G22" s="27">
        <f t="shared" si="1"/>
        <v>17.17965438279405</v>
      </c>
    </row>
    <row r="23" spans="1:7" ht="12.75">
      <c r="A23" s="3" t="s">
        <v>13</v>
      </c>
      <c r="B23" s="15">
        <v>1830.414</v>
      </c>
      <c r="C23" s="15">
        <v>2147.775</v>
      </c>
      <c r="D23" s="16">
        <f t="shared" si="0"/>
        <v>-14.776268463875407</v>
      </c>
      <c r="E23" s="26">
        <v>20104.822</v>
      </c>
      <c r="F23" s="4">
        <v>16763.7</v>
      </c>
      <c r="G23" s="27">
        <f t="shared" si="1"/>
        <v>19.930695490852244</v>
      </c>
    </row>
    <row r="24" spans="1:7" ht="12.75">
      <c r="A24" s="3" t="s">
        <v>37</v>
      </c>
      <c r="B24" s="15">
        <v>515.082</v>
      </c>
      <c r="C24" s="15">
        <v>4054.732</v>
      </c>
      <c r="D24" s="16">
        <f t="shared" si="0"/>
        <v>-87.29676831908989</v>
      </c>
      <c r="E24" s="26">
        <v>53561.11</v>
      </c>
      <c r="F24" s="4">
        <v>75412.549</v>
      </c>
      <c r="G24" s="27">
        <f t="shared" si="1"/>
        <v>-28.975865807161615</v>
      </c>
    </row>
    <row r="25" spans="1:7" ht="12.75">
      <c r="A25" s="3" t="s">
        <v>14</v>
      </c>
      <c r="B25" s="15">
        <v>6400.175</v>
      </c>
      <c r="C25" s="15">
        <v>7725.210999999999</v>
      </c>
      <c r="D25" s="16">
        <f t="shared" si="0"/>
        <v>-17.152101088242112</v>
      </c>
      <c r="E25" s="26">
        <v>65565.789</v>
      </c>
      <c r="F25" s="4">
        <v>68873.347</v>
      </c>
      <c r="G25" s="27">
        <f t="shared" si="1"/>
        <v>-4.802377326021324</v>
      </c>
    </row>
    <row r="26" spans="1:7" ht="12.75">
      <c r="A26" s="3" t="s">
        <v>38</v>
      </c>
      <c r="B26" s="15">
        <v>285031.9430000001</v>
      </c>
      <c r="C26" s="15">
        <v>360236.81299999985</v>
      </c>
      <c r="D26" s="16">
        <f t="shared" si="0"/>
        <v>-20.876508809220397</v>
      </c>
      <c r="E26" s="26">
        <v>2541693.1909999996</v>
      </c>
      <c r="F26" s="4">
        <v>2768197.499999999</v>
      </c>
      <c r="G26" s="27">
        <f t="shared" si="1"/>
        <v>-8.182375318235046</v>
      </c>
    </row>
    <row r="27" spans="1:7" ht="12.75">
      <c r="A27" s="3" t="s">
        <v>18</v>
      </c>
      <c r="B27" s="15">
        <v>693976.7710000003</v>
      </c>
      <c r="C27" s="15">
        <v>732960.7270000002</v>
      </c>
      <c r="D27" s="16">
        <f t="shared" si="0"/>
        <v>-5.318696427237068</v>
      </c>
      <c r="E27" s="26">
        <v>5736295.955999998</v>
      </c>
      <c r="F27" s="4">
        <v>6975572.425000006</v>
      </c>
      <c r="G27" s="27">
        <f t="shared" si="1"/>
        <v>-17.765946555991885</v>
      </c>
    </row>
    <row r="28" spans="1:7" ht="12.75">
      <c r="A28" s="3" t="s">
        <v>30</v>
      </c>
      <c r="B28" s="15">
        <v>32190.760000000002</v>
      </c>
      <c r="C28" s="15">
        <v>33618.199</v>
      </c>
      <c r="D28" s="16">
        <f t="shared" si="0"/>
        <v>-4.246030550298063</v>
      </c>
      <c r="E28" s="26">
        <v>294289.992</v>
      </c>
      <c r="F28" s="4">
        <v>298452.773</v>
      </c>
      <c r="G28" s="27">
        <f t="shared" si="1"/>
        <v>-1.3947871745858986</v>
      </c>
    </row>
    <row r="29" spans="1:7" ht="12.75">
      <c r="A29" s="3" t="s">
        <v>23</v>
      </c>
      <c r="B29" s="15">
        <v>457445.51699999993</v>
      </c>
      <c r="C29" s="15">
        <v>324755.87899999984</v>
      </c>
      <c r="D29" s="16">
        <f t="shared" si="0"/>
        <v>40.85827126781596</v>
      </c>
      <c r="E29" s="26">
        <v>1889783.2520000003</v>
      </c>
      <c r="F29" s="4">
        <v>1089634.8610000003</v>
      </c>
      <c r="G29" s="27">
        <f t="shared" si="1"/>
        <v>73.43270848233259</v>
      </c>
    </row>
    <row r="30" spans="1:7" ht="12.75">
      <c r="A30" s="3" t="s">
        <v>12</v>
      </c>
      <c r="B30" s="15">
        <v>646348.775</v>
      </c>
      <c r="C30" s="15">
        <v>702861.3180000002</v>
      </c>
      <c r="D30" s="16">
        <f t="shared" si="0"/>
        <v>-8.04035469768165</v>
      </c>
      <c r="E30" s="26">
        <v>5801151.477000001</v>
      </c>
      <c r="F30" s="4">
        <v>5427648.740000003</v>
      </c>
      <c r="G30" s="27">
        <f t="shared" si="1"/>
        <v>6.881483214774087</v>
      </c>
    </row>
    <row r="31" spans="1:7" ht="12.75">
      <c r="A31" s="1" t="s">
        <v>31</v>
      </c>
      <c r="B31" s="5">
        <f>SUM(B32:B34)</f>
        <v>909499.6280000008</v>
      </c>
      <c r="C31" s="5">
        <f>SUM(C32:C34)</f>
        <v>1075821.1059999997</v>
      </c>
      <c r="D31" s="14">
        <f t="shared" si="0"/>
        <v>-15.459956778352968</v>
      </c>
      <c r="E31" s="24">
        <f>SUM(E32:E34)</f>
        <v>11036399.554999996</v>
      </c>
      <c r="F31" s="5">
        <f>SUM(F32:F34)</f>
        <v>11512182.059</v>
      </c>
      <c r="G31" s="25">
        <f t="shared" si="1"/>
        <v>-4.132861186190562</v>
      </c>
    </row>
    <row r="32" spans="1:7" ht="12.75">
      <c r="A32" s="3" t="s">
        <v>21</v>
      </c>
      <c r="B32" s="15">
        <v>199144.51200000005</v>
      </c>
      <c r="C32" s="4">
        <v>272485.0770000001</v>
      </c>
      <c r="D32" s="16">
        <f t="shared" si="0"/>
        <v>-26.91544278588146</v>
      </c>
      <c r="E32" s="26">
        <v>2368103.4339999994</v>
      </c>
      <c r="F32" s="4">
        <v>2551498.4340000004</v>
      </c>
      <c r="G32" s="28">
        <f t="shared" si="1"/>
        <v>-7.1877371177724525</v>
      </c>
    </row>
    <row r="33" spans="1:7" ht="12.75">
      <c r="A33" s="3" t="s">
        <v>24</v>
      </c>
      <c r="B33" s="15">
        <v>50068.244</v>
      </c>
      <c r="C33" s="4">
        <v>50890.014</v>
      </c>
      <c r="D33" s="16">
        <f t="shared" si="0"/>
        <v>-1.6147961759256035</v>
      </c>
      <c r="E33" s="26">
        <v>459177.86799999996</v>
      </c>
      <c r="F33" s="4">
        <v>458071.73099999997</v>
      </c>
      <c r="G33" s="28">
        <f t="shared" si="1"/>
        <v>0.2414768092292574</v>
      </c>
    </row>
    <row r="34" spans="1:7" ht="12.75">
      <c r="A34" s="3" t="s">
        <v>22</v>
      </c>
      <c r="B34" s="15">
        <v>660286.8720000008</v>
      </c>
      <c r="C34" s="4">
        <v>752446.0149999995</v>
      </c>
      <c r="D34" s="16">
        <f t="shared" si="0"/>
        <v>-12.247940870548547</v>
      </c>
      <c r="E34" s="26">
        <v>8209118.252999997</v>
      </c>
      <c r="F34" s="4">
        <v>8502611.894</v>
      </c>
      <c r="G34" s="28">
        <f t="shared" si="1"/>
        <v>-3.45180568816873</v>
      </c>
    </row>
    <row r="35" spans="1:7" ht="12.75">
      <c r="A35" s="1" t="s">
        <v>32</v>
      </c>
      <c r="B35" s="17">
        <f>B4+B18+B31</f>
        <v>8341195.427000001</v>
      </c>
      <c r="C35" s="6">
        <f>C4+C18+C31</f>
        <v>8263216.552999999</v>
      </c>
      <c r="D35" s="14">
        <f t="shared" si="0"/>
        <v>0.9436866806024957</v>
      </c>
      <c r="E35" s="29">
        <f>E4+E18+E31</f>
        <v>79417598.73599999</v>
      </c>
      <c r="F35" s="6">
        <f>F4+F18+F31</f>
        <v>83950704.74100001</v>
      </c>
      <c r="G35" s="25">
        <f t="shared" si="1"/>
        <v>-5.39972358658013</v>
      </c>
    </row>
    <row r="36" spans="1:7" ht="13.5" thickBot="1">
      <c r="A36" s="1" t="s">
        <v>33</v>
      </c>
      <c r="B36" s="30">
        <v>18231410.545</v>
      </c>
      <c r="C36" s="30">
        <v>21897544.885</v>
      </c>
      <c r="D36" s="34">
        <f t="shared" si="0"/>
        <v>-16.74221635006823</v>
      </c>
      <c r="E36" s="30">
        <v>185535571.342</v>
      </c>
      <c r="F36" s="30">
        <v>198979897.362</v>
      </c>
      <c r="G36" s="34">
        <f t="shared" si="1"/>
        <v>-6.756625266290595</v>
      </c>
    </row>
    <row r="37" ht="13.5" customHeight="1" thickTop="1">
      <c r="A37" t="s">
        <v>39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2019-11-06T18:45:32Z</dcterms:modified>
  <cp:category/>
  <cp:version/>
  <cp:contentType/>
  <cp:contentStatus/>
</cp:coreProperties>
</file>