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75" windowWidth="17055" windowHeight="10830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Qua'!$A$3:$G$34</definedName>
    <definedName name="EXP_SC_GP_TOTAIS" localSheetId="1">'Totais por grupo e subgrupo Val'!$A$3:$G$34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<sst xmlns="http://schemas.openxmlformats.org/spreadsheetml/2006/main" count="86" uniqueCount="43">
  <si>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</si>
  <si>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</si>
  <si>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</si>
  <si>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</si>
  <si>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</si>
  <si>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</si>
  <si>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</si>
  <si>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</si>
  <si>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</si>
  <si>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</si>
  <si>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</si>
  <si>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</si>
  <si>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</si>
  <si>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</si>
  <si>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</si>
  <si>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</si>
  <si>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</si>
  <si>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</si>
  <si>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</si>
  <si>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</si>
  <si>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</si>
  <si>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</si>
  <si>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</si>
  <si>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</si>
  <si>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</si>
  <si>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</si>
  <si>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</si>
  <si>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</si>
  <si>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</si>
  <si>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</si>
  <si>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</si>
  <si>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</si>
  <si>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</si>
  <si>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</si>
  <si>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</si>
  <si>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</si>
  <si>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</si>
  <si>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</si>
  <si>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</si>
  <si>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 xml:space="preserve">FONTE: MDIC/SECEX – Comex Stat </t>
  </si>
  <si>
    <t>EXPORTAÇÕES DO BRASIL - 2019/2018</t>
  </si>
  <si>
    <t>jan-set/19</t>
  </si>
  <si>
    <t>jan-set/18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</si>
</sst>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\-#,##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172" fontId="7" fillId="0" borderId="15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3" fontId="9" fillId="33" borderId="24" xfId="0" applyNumberFormat="1" applyFont="1" applyFill="1" applyBorder="1" applyAlignment="1">
      <alignment horizontal="right" wrapText="1"/>
    </xf>
    <xf numFmtId="0" fontId="51" fillId="0" borderId="0" xfId="50" applyFont="1" applyBorder="1" applyAlignment="1">
      <alignment horizontal="right"/>
      <protection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21" xfId="50" applyNumberFormat="1" applyFont="1" applyFill="1" applyBorder="1" applyAlignment="1">
      <alignment horizontal="right"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  <xf numFmtId="17" fontId="52" fillId="33" borderId="27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120" zoomScaleNormal="120" zoomScalePageLayoutView="0" workbookViewId="0" topLeftCell="A1">
      <selection activeCell="K7" sqref="K7"/>
    </sheetView>
  </sheetViews>
  <sheetFormatPr defaultColWidth="9.140625" defaultRowHeight="12.75"/>
  <cols>
    <col min="1" max="1" width="54.00390625" style="0" customWidth="1"/>
    <col min="2" max="2" width="13.28125" style="0" customWidth="1"/>
    <col min="3" max="3" width="13.00390625" style="0" customWidth="1"/>
    <col min="4" max="4" width="8.28125" style="0" bestFit="1" customWidth="1"/>
    <col min="5" max="6" width="13.28125" style="0" customWidth="1"/>
    <col min="7" max="7" width="9.57421875" style="0" bestFit="1" customWidth="1"/>
  </cols>
  <sheetData>
    <row r="1" spans="1:7" ht="15" thickBot="1">
      <c r="A1" s="8" t="s">
        <v>40</v>
      </c>
      <c r="E1" s="9"/>
      <c r="F1" s="9"/>
      <c r="G1" s="32" t="s">
        <v>25</v>
      </c>
    </row>
    <row r="2" spans="1:7" ht="1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43709</v>
      </c>
      <c r="C3" s="11">
        <v>43344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627689.8740000001</v>
      </c>
      <c r="C4" s="5">
        <f>SUM(C5:C17)</f>
        <v>737642.1880000001</v>
      </c>
      <c r="D4" s="14">
        <f>(B4/C4-1)*100</f>
        <v>-14.905914519086593</v>
      </c>
      <c r="E4" s="24">
        <f>SUM(E5:E17)</f>
        <v>5879581.522000001</v>
      </c>
      <c r="F4" s="5">
        <f>SUM(F5:F17)</f>
        <v>5700532.826</v>
      </c>
      <c r="G4" s="25">
        <f>(E4/F4-1)*100</f>
        <v>3.140911586077766</v>
      </c>
    </row>
    <row r="5" spans="1:7" ht="12.75">
      <c r="A5" s="3" t="s">
        <v>0</v>
      </c>
      <c r="B5" s="15">
        <v>17763.527000000002</v>
      </c>
      <c r="C5" s="4">
        <v>47047.818</v>
      </c>
      <c r="D5" s="16">
        <f>(B5/C5-1)*100</f>
        <v>-62.243675147697594</v>
      </c>
      <c r="E5" s="26">
        <v>146785.694</v>
      </c>
      <c r="F5" s="4">
        <v>187478.51700000002</v>
      </c>
      <c r="G5" s="16">
        <f aca="true" t="shared" si="0" ref="G5:G36">(E5/F5-1)*100</f>
        <v>-21.705325842747104</v>
      </c>
    </row>
    <row r="6" spans="1:7" ht="12.75">
      <c r="A6" s="3" t="s">
        <v>4</v>
      </c>
      <c r="B6" s="15">
        <v>315002.482</v>
      </c>
      <c r="C6" s="4">
        <v>355589.918</v>
      </c>
      <c r="D6" s="16">
        <f>(B6/C6-1)*100</f>
        <v>-11.414113265157312</v>
      </c>
      <c r="E6" s="26">
        <v>3039535.9370000004</v>
      </c>
      <c r="F6" s="4">
        <v>3003527.452</v>
      </c>
      <c r="G6" s="27">
        <f t="shared" si="0"/>
        <v>1.198873177470805</v>
      </c>
    </row>
    <row r="7" spans="1:7" ht="12.75">
      <c r="A7" s="3" t="s">
        <v>2</v>
      </c>
      <c r="B7" s="15">
        <v>56972.92800000001</v>
      </c>
      <c r="C7" s="4">
        <v>55530.67</v>
      </c>
      <c r="D7" s="16">
        <f aca="true" t="shared" si="1" ref="D7:D36">(B7/C7-1)*100</f>
        <v>2.5972278022217354</v>
      </c>
      <c r="E7" s="26">
        <v>517984.11600000004</v>
      </c>
      <c r="F7" s="4">
        <v>461121.90499999997</v>
      </c>
      <c r="G7" s="27">
        <f t="shared" si="0"/>
        <v>12.33127517548751</v>
      </c>
    </row>
    <row r="8" spans="1:7" ht="12.75">
      <c r="A8" s="3" t="s">
        <v>1</v>
      </c>
      <c r="B8" s="15">
        <v>144964.88199999998</v>
      </c>
      <c r="C8" s="4">
        <v>178295.54400000005</v>
      </c>
      <c r="D8" s="16">
        <f t="shared" si="1"/>
        <v>-18.694052163188136</v>
      </c>
      <c r="E8" s="26">
        <v>1276809.4840000002</v>
      </c>
      <c r="F8" s="4">
        <v>1168753.594</v>
      </c>
      <c r="G8" s="27">
        <f t="shared" si="0"/>
        <v>9.245395312983318</v>
      </c>
    </row>
    <row r="9" spans="1:7" ht="12.75">
      <c r="A9" s="3" t="s">
        <v>5</v>
      </c>
      <c r="B9" s="15">
        <v>3410.959</v>
      </c>
      <c r="C9" s="4">
        <v>6013.34</v>
      </c>
      <c r="D9" s="16">
        <f t="shared" si="1"/>
        <v>-43.276797919292775</v>
      </c>
      <c r="E9" s="26">
        <v>26870.604</v>
      </c>
      <c r="F9" s="4">
        <v>60293.617</v>
      </c>
      <c r="G9" s="27">
        <f t="shared" si="0"/>
        <v>-55.433750143070704</v>
      </c>
    </row>
    <row r="10" spans="1:7" ht="12.75">
      <c r="A10" s="3" t="s">
        <v>6</v>
      </c>
      <c r="B10" s="15">
        <v>370.329</v>
      </c>
      <c r="C10" s="4">
        <v>173.327</v>
      </c>
      <c r="D10" s="16">
        <f t="shared" si="1"/>
        <v>113.65915293058784</v>
      </c>
      <c r="E10" s="26">
        <v>2246.6119999999996</v>
      </c>
      <c r="F10" s="4">
        <v>1910.374</v>
      </c>
      <c r="G10" s="27">
        <f t="shared" si="0"/>
        <v>17.60063736210813</v>
      </c>
    </row>
    <row r="11" spans="1:7" ht="12.75">
      <c r="A11" s="3" t="s">
        <v>3</v>
      </c>
      <c r="B11" s="15">
        <v>31876.659</v>
      </c>
      <c r="C11" s="4">
        <v>28564.802</v>
      </c>
      <c r="D11" s="16">
        <f t="shared" si="1"/>
        <v>11.59418854014811</v>
      </c>
      <c r="E11" s="26">
        <v>290917.44899999996</v>
      </c>
      <c r="F11" s="4">
        <v>281290.613</v>
      </c>
      <c r="G11" s="27">
        <f t="shared" si="0"/>
        <v>3.422380824346938</v>
      </c>
    </row>
    <row r="12" spans="1:7" ht="12.75">
      <c r="A12" s="3" t="s">
        <v>10</v>
      </c>
      <c r="B12" s="15">
        <v>681.881</v>
      </c>
      <c r="C12" s="4">
        <v>1891.5210000000002</v>
      </c>
      <c r="D12" s="16">
        <f t="shared" si="1"/>
        <v>-63.9506513541219</v>
      </c>
      <c r="E12" s="26">
        <v>16058.852999999997</v>
      </c>
      <c r="F12" s="4">
        <v>17962.671</v>
      </c>
      <c r="G12" s="27">
        <f t="shared" si="0"/>
        <v>-10.59874670086649</v>
      </c>
    </row>
    <row r="13" spans="1:7" ht="12.75">
      <c r="A13" s="3" t="s">
        <v>9</v>
      </c>
      <c r="B13" s="15">
        <v>1877.7939999999999</v>
      </c>
      <c r="C13" s="4">
        <v>2652.586</v>
      </c>
      <c r="D13" s="16">
        <f t="shared" si="1"/>
        <v>-29.208930455035198</v>
      </c>
      <c r="E13" s="26">
        <v>17441.877</v>
      </c>
      <c r="F13" s="4">
        <v>15453.771000000002</v>
      </c>
      <c r="G13" s="16">
        <f t="shared" si="0"/>
        <v>12.86485997495368</v>
      </c>
    </row>
    <row r="14" spans="1:7" ht="12.75">
      <c r="A14" s="3" t="s">
        <v>8</v>
      </c>
      <c r="B14" s="15">
        <v>4882.205000000003</v>
      </c>
      <c r="C14" s="4">
        <v>4775.631000000001</v>
      </c>
      <c r="D14" s="16">
        <f t="shared" si="1"/>
        <v>2.2316213292023823</v>
      </c>
      <c r="E14" s="26">
        <v>49129.01800000001</v>
      </c>
      <c r="F14" s="4">
        <v>35972.96300000001</v>
      </c>
      <c r="G14" s="27">
        <f t="shared" si="0"/>
        <v>36.57206385807028</v>
      </c>
    </row>
    <row r="15" spans="1:7" ht="12.75">
      <c r="A15" s="3" t="s">
        <v>11</v>
      </c>
      <c r="B15" s="15">
        <v>2371.3610000000003</v>
      </c>
      <c r="C15" s="4">
        <v>2951.3650000000002</v>
      </c>
      <c r="D15" s="16">
        <f t="shared" si="1"/>
        <v>-19.652059301374102</v>
      </c>
      <c r="E15" s="26">
        <v>20329.846</v>
      </c>
      <c r="F15" s="4">
        <v>21128.393999999997</v>
      </c>
      <c r="G15" s="27">
        <f t="shared" si="0"/>
        <v>-3.779501650717021</v>
      </c>
    </row>
    <row r="16" spans="1:7" ht="12.75">
      <c r="A16" s="3" t="s">
        <v>20</v>
      </c>
      <c r="B16" s="15">
        <v>36831.56900000001</v>
      </c>
      <c r="C16" s="4">
        <v>41971.047</v>
      </c>
      <c r="D16" s="16">
        <f t="shared" si="1"/>
        <v>-12.245293761673349</v>
      </c>
      <c r="E16" s="26">
        <v>354510.69599999994</v>
      </c>
      <c r="F16" s="4">
        <v>342131.318</v>
      </c>
      <c r="G16" s="27">
        <f t="shared" si="0"/>
        <v>3.618311843641253</v>
      </c>
    </row>
    <row r="17" spans="1:7" ht="12.75">
      <c r="A17" s="3" t="s">
        <v>7</v>
      </c>
      <c r="B17" s="15">
        <v>10683.298</v>
      </c>
      <c r="C17" s="4">
        <v>12184.618999999999</v>
      </c>
      <c r="D17" s="16">
        <f t="shared" si="1"/>
        <v>-12.32144394502609</v>
      </c>
      <c r="E17" s="26">
        <v>120961.33599999997</v>
      </c>
      <c r="F17" s="4">
        <v>103507.63699999999</v>
      </c>
      <c r="G17" s="27">
        <f t="shared" si="0"/>
        <v>16.86223307368129</v>
      </c>
    </row>
    <row r="18" spans="1:7" ht="12.75">
      <c r="A18" s="1" t="s">
        <v>29</v>
      </c>
      <c r="B18" s="13">
        <f>SUM(B19:B30)</f>
        <v>15239580.197999999</v>
      </c>
      <c r="C18" s="5">
        <f>SUM(C19:C30)</f>
        <v>12919608.972000001</v>
      </c>
      <c r="D18" s="14">
        <f t="shared" si="1"/>
        <v>17.95697711152058</v>
      </c>
      <c r="E18" s="24">
        <f>SUM(E19:E30)</f>
        <v>125018628.82300001</v>
      </c>
      <c r="F18" s="5">
        <f>SUM(F19:F30)</f>
        <v>120065342.65500003</v>
      </c>
      <c r="G18" s="25">
        <f t="shared" si="0"/>
        <v>4.125492051634683</v>
      </c>
    </row>
    <row r="19" spans="1:7" ht="12.75">
      <c r="A19" s="3" t="s">
        <v>17</v>
      </c>
      <c r="B19" s="15">
        <v>5845441.47</v>
      </c>
      <c r="C19" s="4">
        <v>5902917.092</v>
      </c>
      <c r="D19" s="16">
        <f t="shared" si="1"/>
        <v>-0.973681674741711</v>
      </c>
      <c r="E19" s="26">
        <v>73927791.22099999</v>
      </c>
      <c r="F19" s="4">
        <v>83405017.76500002</v>
      </c>
      <c r="G19" s="27">
        <f t="shared" si="0"/>
        <v>-11.362897338746258</v>
      </c>
    </row>
    <row r="20" spans="1:7" ht="12.75">
      <c r="A20" s="3" t="s">
        <v>15</v>
      </c>
      <c r="B20" s="15">
        <v>6520778.319</v>
      </c>
      <c r="C20" s="4">
        <v>3386726.4179999996</v>
      </c>
      <c r="D20" s="16">
        <f t="shared" si="1"/>
        <v>92.53926990804253</v>
      </c>
      <c r="E20" s="26">
        <v>29052767.339999996</v>
      </c>
      <c r="F20" s="4">
        <v>12690126.427000003</v>
      </c>
      <c r="G20" s="27">
        <f t="shared" si="0"/>
        <v>128.93993615529476</v>
      </c>
    </row>
    <row r="21" spans="1:7" ht="12.75">
      <c r="A21" s="3" t="s">
        <v>16</v>
      </c>
      <c r="B21" s="15">
        <v>65966.62299999999</v>
      </c>
      <c r="C21" s="4">
        <v>136933.75400000002</v>
      </c>
      <c r="D21" s="16">
        <f t="shared" si="1"/>
        <v>-51.825885822132655</v>
      </c>
      <c r="E21" s="26">
        <v>727749.1989999999</v>
      </c>
      <c r="F21" s="4">
        <v>1007964.5530000001</v>
      </c>
      <c r="G21" s="27">
        <f t="shared" si="0"/>
        <v>-27.800119871874116</v>
      </c>
    </row>
    <row r="22" spans="1:7" ht="12.75">
      <c r="A22" s="3" t="s">
        <v>19</v>
      </c>
      <c r="B22" s="15">
        <v>64940.679000000004</v>
      </c>
      <c r="C22" s="4">
        <v>42312.787000000004</v>
      </c>
      <c r="D22" s="16">
        <f t="shared" si="1"/>
        <v>53.47766858278562</v>
      </c>
      <c r="E22" s="26">
        <v>409954.854</v>
      </c>
      <c r="F22" s="4">
        <v>306870.11000000004</v>
      </c>
      <c r="G22" s="27">
        <f t="shared" si="0"/>
        <v>33.59230522646859</v>
      </c>
    </row>
    <row r="23" spans="1:7" ht="12.75">
      <c r="A23" s="3" t="s">
        <v>13</v>
      </c>
      <c r="B23" s="15">
        <v>3307.1229999999996</v>
      </c>
      <c r="C23" s="4">
        <v>6149.4839999999995</v>
      </c>
      <c r="D23" s="16">
        <f t="shared" si="1"/>
        <v>-46.22113009807002</v>
      </c>
      <c r="E23" s="26">
        <v>58448.097</v>
      </c>
      <c r="F23" s="4">
        <v>44184.23</v>
      </c>
      <c r="G23" s="27">
        <f t="shared" si="0"/>
        <v>32.28271036974051</v>
      </c>
    </row>
    <row r="24" spans="1:7" ht="12.75">
      <c r="A24" s="3" t="s">
        <v>37</v>
      </c>
      <c r="B24" s="33">
        <v>100.73500000000001</v>
      </c>
      <c r="C24" s="4">
        <v>1350.5140000000001</v>
      </c>
      <c r="D24" s="16">
        <f t="shared" si="1"/>
        <v>-92.54098809786497</v>
      </c>
      <c r="E24" s="34">
        <v>66089.654</v>
      </c>
      <c r="F24" s="4">
        <v>87928.72699999998</v>
      </c>
      <c r="G24" s="27">
        <f t="shared" si="0"/>
        <v>-24.83724460152823</v>
      </c>
    </row>
    <row r="25" spans="1:7" ht="12.75">
      <c r="A25" s="3" t="s">
        <v>14</v>
      </c>
      <c r="B25" s="15">
        <v>2823.964</v>
      </c>
      <c r="C25" s="4">
        <v>2754.674</v>
      </c>
      <c r="D25" s="16">
        <f t="shared" si="1"/>
        <v>2.5153611643337737</v>
      </c>
      <c r="E25" s="26">
        <v>26107.224</v>
      </c>
      <c r="F25" s="4">
        <v>25886.351000000002</v>
      </c>
      <c r="G25" s="27">
        <f t="shared" si="0"/>
        <v>0.8532411539965423</v>
      </c>
    </row>
    <row r="26" spans="1:7" ht="12.75">
      <c r="A26" s="3" t="s">
        <v>38</v>
      </c>
      <c r="B26" s="15">
        <v>405961.30500000005</v>
      </c>
      <c r="C26" s="4">
        <v>305860.8439999999</v>
      </c>
      <c r="D26" s="16">
        <f t="shared" si="1"/>
        <v>32.7274520304404</v>
      </c>
      <c r="E26" s="26">
        <v>2887702.9029999995</v>
      </c>
      <c r="F26" s="4">
        <v>2831241.653</v>
      </c>
      <c r="G26" s="27">
        <f t="shared" si="0"/>
        <v>1.9942222148424893</v>
      </c>
    </row>
    <row r="27" spans="1:7" ht="12.75">
      <c r="A27" s="3" t="s">
        <v>18</v>
      </c>
      <c r="B27" s="15">
        <v>1768804.2600000002</v>
      </c>
      <c r="C27" s="4">
        <v>2570826.116</v>
      </c>
      <c r="D27" s="16">
        <f t="shared" si="1"/>
        <v>-31.197047945346135</v>
      </c>
      <c r="E27" s="26">
        <v>13153209.81800001</v>
      </c>
      <c r="F27" s="4">
        <v>16281898.635000011</v>
      </c>
      <c r="G27" s="27">
        <f t="shared" si="0"/>
        <v>-19.215749263261518</v>
      </c>
    </row>
    <row r="28" spans="1:7" ht="12.75">
      <c r="A28" s="3" t="s">
        <v>30</v>
      </c>
      <c r="B28" s="15">
        <v>62158.602999999996</v>
      </c>
      <c r="C28" s="4">
        <v>74980.296</v>
      </c>
      <c r="D28" s="16">
        <f t="shared" si="1"/>
        <v>-17.10008320052512</v>
      </c>
      <c r="E28" s="26">
        <v>336080.02999999997</v>
      </c>
      <c r="F28" s="4">
        <v>336142.01600000006</v>
      </c>
      <c r="G28" s="27">
        <f t="shared" si="0"/>
        <v>-0.018440420134835378</v>
      </c>
    </row>
    <row r="29" spans="1:7" ht="12.75">
      <c r="A29" s="3" t="s">
        <v>23</v>
      </c>
      <c r="B29" s="15">
        <v>147159.15099999993</v>
      </c>
      <c r="C29" s="4">
        <v>91817.98500000002</v>
      </c>
      <c r="D29" s="16">
        <f t="shared" si="1"/>
        <v>60.27268622808472</v>
      </c>
      <c r="E29" s="26">
        <v>817470.6700000002</v>
      </c>
      <c r="F29" s="4">
        <v>401110.2730000003</v>
      </c>
      <c r="G29" s="27">
        <f t="shared" si="0"/>
        <v>103.80197791643187</v>
      </c>
    </row>
    <row r="30" spans="1:7" ht="12.75">
      <c r="A30" s="3" t="s">
        <v>12</v>
      </c>
      <c r="B30" s="15">
        <v>352137.96600000013</v>
      </c>
      <c r="C30" s="4">
        <v>396979.0079999996</v>
      </c>
      <c r="D30" s="16">
        <f t="shared" si="1"/>
        <v>-11.295570067019645</v>
      </c>
      <c r="E30" s="26">
        <v>3555257.813000001</v>
      </c>
      <c r="F30" s="4">
        <v>2646971.915000002</v>
      </c>
      <c r="G30" s="27">
        <f t="shared" si="0"/>
        <v>34.31414941929969</v>
      </c>
    </row>
    <row r="31" spans="1:7" ht="12.75">
      <c r="A31" s="1" t="s">
        <v>31</v>
      </c>
      <c r="B31" s="13">
        <f>SUM(B32:B34)</f>
        <v>1870940.4360000002</v>
      </c>
      <c r="C31" s="5">
        <f>SUM(C32:C34)</f>
        <v>1955231.7770000007</v>
      </c>
      <c r="D31" s="14">
        <f t="shared" si="1"/>
        <v>-4.3110664419198645</v>
      </c>
      <c r="E31" s="24">
        <f>SUM(E32:E34)</f>
        <v>18584204.176999994</v>
      </c>
      <c r="F31" s="5">
        <f>SUM(F32:F34)</f>
        <v>18203004.109000005</v>
      </c>
      <c r="G31" s="25">
        <f t="shared" si="0"/>
        <v>2.0941602040924323</v>
      </c>
    </row>
    <row r="32" spans="1:7" ht="12.75">
      <c r="A32" s="3" t="s">
        <v>21</v>
      </c>
      <c r="B32" s="15">
        <v>609474.397</v>
      </c>
      <c r="C32" s="4">
        <v>554124.6760000004</v>
      </c>
      <c r="D32" s="16">
        <f t="shared" si="1"/>
        <v>9.98867644724768</v>
      </c>
      <c r="E32" s="26">
        <v>5353259.872999996</v>
      </c>
      <c r="F32" s="4">
        <v>5004740.660000001</v>
      </c>
      <c r="G32" s="28">
        <f t="shared" si="0"/>
        <v>6.963781675752112</v>
      </c>
    </row>
    <row r="33" spans="1:7" ht="12.75">
      <c r="A33" s="3" t="s">
        <v>24</v>
      </c>
      <c r="B33" s="15">
        <v>26169.441</v>
      </c>
      <c r="C33" s="4">
        <v>26483.724</v>
      </c>
      <c r="D33" s="16">
        <f t="shared" si="1"/>
        <v>-1.186702444112464</v>
      </c>
      <c r="E33" s="26">
        <v>232240.375</v>
      </c>
      <c r="F33" s="4">
        <v>218010.672</v>
      </c>
      <c r="G33" s="28">
        <f t="shared" si="0"/>
        <v>6.52706717036311</v>
      </c>
    </row>
    <row r="34" spans="1:7" ht="12.75">
      <c r="A34" s="3" t="s">
        <v>22</v>
      </c>
      <c r="B34" s="15">
        <v>1235296.5980000002</v>
      </c>
      <c r="C34" s="4">
        <v>1374623.377</v>
      </c>
      <c r="D34" s="16">
        <f t="shared" si="1"/>
        <v>-10.135632881791146</v>
      </c>
      <c r="E34" s="26">
        <v>12998703.928999998</v>
      </c>
      <c r="F34" s="4">
        <v>12980252.777000003</v>
      </c>
      <c r="G34" s="28">
        <f t="shared" si="0"/>
        <v>0.14214786350454922</v>
      </c>
    </row>
    <row r="35" spans="1:7" ht="12.75">
      <c r="A35" s="1" t="s">
        <v>32</v>
      </c>
      <c r="B35" s="17">
        <f>B4+B18+B31</f>
        <v>17738210.507999998</v>
      </c>
      <c r="C35" s="6">
        <f>C4+C18+C31</f>
        <v>15612482.937</v>
      </c>
      <c r="D35" s="14">
        <f t="shared" si="1"/>
        <v>13.615563774050553</v>
      </c>
      <c r="E35" s="29">
        <f>E4+E18+E31</f>
        <v>149482414.522</v>
      </c>
      <c r="F35" s="6">
        <f>F4+F18+F31</f>
        <v>143968879.59000003</v>
      </c>
      <c r="G35" s="25">
        <f t="shared" si="0"/>
        <v>3.8296713482119493</v>
      </c>
    </row>
    <row r="36" spans="1:7" ht="13.5" thickBot="1">
      <c r="A36" s="1" t="s">
        <v>33</v>
      </c>
      <c r="B36" s="18">
        <v>55981334.93</v>
      </c>
      <c r="C36" s="19">
        <v>59874388.74</v>
      </c>
      <c r="D36" s="19">
        <f t="shared" si="1"/>
        <v>-6.502035163824871</v>
      </c>
      <c r="E36" s="18">
        <v>494159885.017</v>
      </c>
      <c r="F36" s="19">
        <v>520359788.813</v>
      </c>
      <c r="G36" s="20">
        <f t="shared" si="0"/>
        <v>-5.034959341451994</v>
      </c>
    </row>
    <row r="37" ht="12.75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54.00390625" style="0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</cols>
  <sheetData>
    <row r="1" spans="1:7" ht="17.25" customHeight="1" thickBot="1">
      <c r="A1" s="8" t="s">
        <v>40</v>
      </c>
      <c r="E1" s="9"/>
      <c r="F1" s="9"/>
      <c r="G1" s="32" t="s">
        <v>27</v>
      </c>
    </row>
    <row r="2" spans="1:7" ht="13.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43709</v>
      </c>
      <c r="C3" s="11">
        <v>43344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1521276.1619999995</v>
      </c>
      <c r="C4" s="5">
        <f>SUM(C5:C17)</f>
        <v>1732952.1480000003</v>
      </c>
      <c r="D4" s="14">
        <f>(B4/C4-1)*100</f>
        <v>-12.214762320142302</v>
      </c>
      <c r="E4" s="24">
        <f>SUM(E5:E17)</f>
        <v>13673953.837999998</v>
      </c>
      <c r="F4" s="5">
        <f>SUM(F5:F17)</f>
        <v>13212953.705000002</v>
      </c>
      <c r="G4" s="25">
        <f>(E4/F4-1)*100</f>
        <v>3.4890013489228044</v>
      </c>
    </row>
    <row r="5" spans="1:7" ht="12.75">
      <c r="A5" s="3" t="s">
        <v>0</v>
      </c>
      <c r="B5" s="15">
        <v>40958.247</v>
      </c>
      <c r="C5" s="4">
        <v>106063.14100000002</v>
      </c>
      <c r="D5" s="16">
        <f aca="true" t="shared" si="0" ref="D5:D36">(B5/C5-1)*100</f>
        <v>-61.38314723302415</v>
      </c>
      <c r="E5" s="26">
        <v>362778.92399999994</v>
      </c>
      <c r="F5" s="4">
        <v>506684.53999999986</v>
      </c>
      <c r="G5" s="16">
        <f aca="true" t="shared" si="1" ref="G5:G36">(E5/F5-1)*100</f>
        <v>-28.401422312983925</v>
      </c>
    </row>
    <row r="6" spans="1:7" ht="12.75">
      <c r="A6" s="3" t="s">
        <v>4</v>
      </c>
      <c r="B6" s="15">
        <v>530150.85</v>
      </c>
      <c r="C6" s="4">
        <v>572791.3770000001</v>
      </c>
      <c r="D6" s="16">
        <f t="shared" si="0"/>
        <v>-7.444338150362917</v>
      </c>
      <c r="E6" s="26">
        <v>5131018.133000001</v>
      </c>
      <c r="F6" s="4">
        <v>4741569.029999999</v>
      </c>
      <c r="G6" s="27">
        <f t="shared" si="1"/>
        <v>8.213506974926442</v>
      </c>
    </row>
    <row r="7" spans="1:7" ht="12.75">
      <c r="A7" s="3" t="s">
        <v>2</v>
      </c>
      <c r="B7" s="15">
        <v>123277.04500000001</v>
      </c>
      <c r="C7" s="4">
        <v>93705.77899999998</v>
      </c>
      <c r="D7" s="16">
        <f t="shared" si="0"/>
        <v>31.55756914416137</v>
      </c>
      <c r="E7" s="26">
        <v>1075965.2259999998</v>
      </c>
      <c r="F7" s="4">
        <v>874689.1410000003</v>
      </c>
      <c r="G7" s="27">
        <f t="shared" si="1"/>
        <v>23.011156257169006</v>
      </c>
    </row>
    <row r="8" spans="1:7" ht="12.75">
      <c r="A8" s="3" t="s">
        <v>1</v>
      </c>
      <c r="B8" s="15">
        <v>607163.0469999999</v>
      </c>
      <c r="C8" s="4">
        <v>698484.9430000001</v>
      </c>
      <c r="D8" s="16">
        <f t="shared" si="0"/>
        <v>-13.074282690729412</v>
      </c>
      <c r="E8" s="26">
        <v>4947019.428999999</v>
      </c>
      <c r="F8" s="4">
        <v>4729603.024</v>
      </c>
      <c r="G8" s="27">
        <f t="shared" si="1"/>
        <v>4.596927139481588</v>
      </c>
    </row>
    <row r="9" spans="1:7" ht="12.75">
      <c r="A9" s="3" t="s">
        <v>5</v>
      </c>
      <c r="B9" s="15">
        <v>8412.576000000001</v>
      </c>
      <c r="C9" s="4">
        <v>12904.536</v>
      </c>
      <c r="D9" s="16">
        <f t="shared" si="0"/>
        <v>-34.809155478352714</v>
      </c>
      <c r="E9" s="26">
        <v>58532.134999999995</v>
      </c>
      <c r="F9" s="4">
        <v>117419.58099999999</v>
      </c>
      <c r="G9" s="27">
        <f t="shared" si="1"/>
        <v>-50.15129972231804</v>
      </c>
    </row>
    <row r="10" spans="1:7" ht="12.75">
      <c r="A10" s="3" t="s">
        <v>6</v>
      </c>
      <c r="B10" s="15">
        <v>1001.849</v>
      </c>
      <c r="C10" s="4">
        <v>478.02</v>
      </c>
      <c r="D10" s="16">
        <f t="shared" si="0"/>
        <v>109.58307183799843</v>
      </c>
      <c r="E10" s="26">
        <v>5998.7119999999995</v>
      </c>
      <c r="F10" s="4">
        <v>5277.96</v>
      </c>
      <c r="G10" s="27">
        <f t="shared" si="1"/>
        <v>13.655882196909408</v>
      </c>
    </row>
    <row r="11" spans="1:7" ht="12.75">
      <c r="A11" s="3" t="s">
        <v>3</v>
      </c>
      <c r="B11" s="15">
        <v>36835.352</v>
      </c>
      <c r="C11" s="4">
        <v>39989.812</v>
      </c>
      <c r="D11" s="16">
        <f t="shared" si="0"/>
        <v>-7.88815911412637</v>
      </c>
      <c r="E11" s="26">
        <v>355031.478</v>
      </c>
      <c r="F11" s="4">
        <v>352322.21200000006</v>
      </c>
      <c r="G11" s="27">
        <f t="shared" si="1"/>
        <v>0.7689739413874852</v>
      </c>
    </row>
    <row r="12" spans="1:7" ht="12.75">
      <c r="A12" s="3" t="s">
        <v>10</v>
      </c>
      <c r="B12" s="15">
        <v>2472.331</v>
      </c>
      <c r="C12" s="4">
        <v>5966.329</v>
      </c>
      <c r="D12" s="16">
        <f t="shared" si="0"/>
        <v>-58.56193984609297</v>
      </c>
      <c r="E12" s="26">
        <v>51810.100999999995</v>
      </c>
      <c r="F12" s="4">
        <v>58960.15700000001</v>
      </c>
      <c r="G12" s="27">
        <f t="shared" si="1"/>
        <v>-12.126928359434341</v>
      </c>
    </row>
    <row r="13" spans="1:7" ht="12.75">
      <c r="A13" s="3" t="s">
        <v>9</v>
      </c>
      <c r="B13" s="15">
        <v>4392.040999999999</v>
      </c>
      <c r="C13" s="4">
        <v>6306.906000000001</v>
      </c>
      <c r="D13" s="16">
        <f t="shared" si="0"/>
        <v>-30.36140066143369</v>
      </c>
      <c r="E13" s="26">
        <v>39851.348000000005</v>
      </c>
      <c r="F13" s="4">
        <v>40060.376</v>
      </c>
      <c r="G13" s="16">
        <f t="shared" si="1"/>
        <v>-0.5217824216127931</v>
      </c>
    </row>
    <row r="14" spans="1:7" ht="12.75">
      <c r="A14" s="3" t="s">
        <v>8</v>
      </c>
      <c r="B14" s="15">
        <v>33286.708999999995</v>
      </c>
      <c r="C14" s="4">
        <v>25642.45799999999</v>
      </c>
      <c r="D14" s="16">
        <f t="shared" si="0"/>
        <v>29.81091360274435</v>
      </c>
      <c r="E14" s="26">
        <v>236752.07799999998</v>
      </c>
      <c r="F14" s="4">
        <v>200636.28499999995</v>
      </c>
      <c r="G14" s="27">
        <f t="shared" si="1"/>
        <v>18.000628849362933</v>
      </c>
    </row>
    <row r="15" spans="1:7" ht="12.75">
      <c r="A15" s="3" t="s">
        <v>11</v>
      </c>
      <c r="B15" s="15">
        <v>5759.632</v>
      </c>
      <c r="C15" s="4">
        <v>9375.763</v>
      </c>
      <c r="D15" s="16">
        <f t="shared" si="0"/>
        <v>-38.56892500375704</v>
      </c>
      <c r="E15" s="26">
        <v>54529.739</v>
      </c>
      <c r="F15" s="4">
        <v>77405.16</v>
      </c>
      <c r="G15" s="27">
        <f t="shared" si="1"/>
        <v>-29.552837304386426</v>
      </c>
    </row>
    <row r="16" spans="1:7" ht="12.75">
      <c r="A16" s="3" t="s">
        <v>20</v>
      </c>
      <c r="B16" s="15">
        <v>85952.99200000001</v>
      </c>
      <c r="C16" s="4">
        <v>119285.20199999996</v>
      </c>
      <c r="D16" s="16">
        <f t="shared" si="0"/>
        <v>-27.9432900654349</v>
      </c>
      <c r="E16" s="26">
        <v>944007.01</v>
      </c>
      <c r="F16" s="4">
        <v>1169102.2110000001</v>
      </c>
      <c r="G16" s="27">
        <f t="shared" si="1"/>
        <v>-19.25368020709355</v>
      </c>
    </row>
    <row r="17" spans="1:7" ht="12.75">
      <c r="A17" s="3" t="s">
        <v>7</v>
      </c>
      <c r="B17" s="15">
        <v>41613.490999999995</v>
      </c>
      <c r="C17" s="4">
        <v>41957.882000000005</v>
      </c>
      <c r="D17" s="16">
        <f t="shared" si="0"/>
        <v>-0.8208016791696249</v>
      </c>
      <c r="E17" s="26">
        <v>410659.525</v>
      </c>
      <c r="F17" s="4">
        <v>339224.028</v>
      </c>
      <c r="G17" s="27">
        <f t="shared" si="1"/>
        <v>21.05850149270676</v>
      </c>
    </row>
    <row r="18" spans="1:7" ht="12.75">
      <c r="A18" s="1" t="s">
        <v>29</v>
      </c>
      <c r="B18" s="13">
        <f>SUM(B19:B30)</f>
        <v>5280608.033000001</v>
      </c>
      <c r="C18" s="5">
        <f>SUM(C19:C30)</f>
        <v>5122122.619</v>
      </c>
      <c r="D18" s="14">
        <f t="shared" si="0"/>
        <v>3.094135493986716</v>
      </c>
      <c r="E18" s="24">
        <f>SUM(E19:E30)</f>
        <v>47489647.429000005</v>
      </c>
      <c r="F18" s="5">
        <f>SUM(F19:F30)</f>
        <v>52033144.51</v>
      </c>
      <c r="G18" s="25">
        <f t="shared" si="1"/>
        <v>-8.731928703879888</v>
      </c>
    </row>
    <row r="19" spans="1:7" ht="12.75">
      <c r="A19" s="3" t="s">
        <v>17</v>
      </c>
      <c r="B19" s="15">
        <v>2097791.5620000004</v>
      </c>
      <c r="C19" s="15">
        <v>2370922.952</v>
      </c>
      <c r="D19" s="16">
        <f t="shared" si="0"/>
        <v>-11.520044958424258</v>
      </c>
      <c r="E19" s="26">
        <v>26244779.323000003</v>
      </c>
      <c r="F19" s="4">
        <v>33625535.249</v>
      </c>
      <c r="G19" s="27">
        <f t="shared" si="1"/>
        <v>-21.949854095540367</v>
      </c>
    </row>
    <row r="20" spans="1:7" ht="12.75">
      <c r="A20" s="3" t="s">
        <v>15</v>
      </c>
      <c r="B20" s="15">
        <v>1107768.668</v>
      </c>
      <c r="C20" s="15">
        <v>600975.405</v>
      </c>
      <c r="D20" s="16">
        <f t="shared" si="0"/>
        <v>84.3284531752177</v>
      </c>
      <c r="E20" s="26">
        <v>5063130.190999999</v>
      </c>
      <c r="F20" s="4">
        <v>2194421.905</v>
      </c>
      <c r="G20" s="27">
        <f t="shared" si="1"/>
        <v>130.72728992832393</v>
      </c>
    </row>
    <row r="21" spans="1:7" ht="12.75">
      <c r="A21" s="3" t="s">
        <v>16</v>
      </c>
      <c r="B21" s="15">
        <v>25362.184999999998</v>
      </c>
      <c r="C21" s="15">
        <v>39973.539000000004</v>
      </c>
      <c r="D21" s="16">
        <f t="shared" si="0"/>
        <v>-36.55256543584996</v>
      </c>
      <c r="E21" s="26">
        <v>248291.332</v>
      </c>
      <c r="F21" s="4">
        <v>334952.832</v>
      </c>
      <c r="G21" s="27">
        <f t="shared" si="1"/>
        <v>-25.872747360440297</v>
      </c>
    </row>
    <row r="22" spans="1:7" ht="12.75">
      <c r="A22" s="3" t="s">
        <v>19</v>
      </c>
      <c r="B22" s="15">
        <v>274605.1829999999</v>
      </c>
      <c r="C22" s="15">
        <v>163422.328</v>
      </c>
      <c r="D22" s="16">
        <f t="shared" si="0"/>
        <v>68.03406631191784</v>
      </c>
      <c r="E22" s="26">
        <v>1629567.4420000003</v>
      </c>
      <c r="F22" s="4">
        <v>1326039.283</v>
      </c>
      <c r="G22" s="27">
        <f t="shared" si="1"/>
        <v>22.8898316129297</v>
      </c>
    </row>
    <row r="23" spans="1:7" ht="12.75">
      <c r="A23" s="3" t="s">
        <v>13</v>
      </c>
      <c r="B23" s="15">
        <v>1101.59</v>
      </c>
      <c r="C23" s="15">
        <v>1669.426</v>
      </c>
      <c r="D23" s="16">
        <f t="shared" si="0"/>
        <v>-34.013846675444135</v>
      </c>
      <c r="E23" s="26">
        <v>18228.115999999998</v>
      </c>
      <c r="F23" s="4">
        <v>14615.925</v>
      </c>
      <c r="G23" s="27">
        <f t="shared" si="1"/>
        <v>24.71407728214259</v>
      </c>
    </row>
    <row r="24" spans="1:7" ht="12.75">
      <c r="A24" s="3" t="s">
        <v>37</v>
      </c>
      <c r="B24" s="15">
        <v>133.21699999999998</v>
      </c>
      <c r="C24" s="15">
        <v>1470.046</v>
      </c>
      <c r="D24" s="16">
        <f t="shared" si="0"/>
        <v>-90.93790262345533</v>
      </c>
      <c r="E24" s="26">
        <v>53073.075000000004</v>
      </c>
      <c r="F24" s="4">
        <v>71357.81700000001</v>
      </c>
      <c r="G24" s="27">
        <f t="shared" si="1"/>
        <v>-25.624020981471453</v>
      </c>
    </row>
    <row r="25" spans="1:7" ht="12.75">
      <c r="A25" s="3" t="s">
        <v>14</v>
      </c>
      <c r="B25" s="15">
        <v>6023.597</v>
      </c>
      <c r="C25" s="15">
        <v>6424.795999999999</v>
      </c>
      <c r="D25" s="16">
        <f t="shared" si="0"/>
        <v>-6.24454068269249</v>
      </c>
      <c r="E25" s="26">
        <v>59165.614</v>
      </c>
      <c r="F25" s="4">
        <v>61148.136</v>
      </c>
      <c r="G25" s="27">
        <f t="shared" si="1"/>
        <v>-3.2421626065592513</v>
      </c>
    </row>
    <row r="26" spans="1:7" ht="12.75">
      <c r="A26" s="3" t="s">
        <v>38</v>
      </c>
      <c r="B26" s="15">
        <v>324814.29600000003</v>
      </c>
      <c r="C26" s="15">
        <v>234486.26800000004</v>
      </c>
      <c r="D26" s="16">
        <f t="shared" si="0"/>
        <v>38.52167070184254</v>
      </c>
      <c r="E26" s="26">
        <v>2270041.951</v>
      </c>
      <c r="F26" s="4">
        <v>2407960.687</v>
      </c>
      <c r="G26" s="27">
        <f t="shared" si="1"/>
        <v>-5.727615768172212</v>
      </c>
    </row>
    <row r="27" spans="1:7" ht="12.75">
      <c r="A27" s="3" t="s">
        <v>18</v>
      </c>
      <c r="B27" s="15">
        <v>635381.1590000001</v>
      </c>
      <c r="C27" s="15">
        <v>865524.4010000008</v>
      </c>
      <c r="D27" s="16">
        <f t="shared" si="0"/>
        <v>-26.590035097115706</v>
      </c>
      <c r="E27" s="26">
        <v>5057700.816000005</v>
      </c>
      <c r="F27" s="4">
        <v>6242611.698000001</v>
      </c>
      <c r="G27" s="27">
        <f t="shared" si="1"/>
        <v>-18.981012103950267</v>
      </c>
    </row>
    <row r="28" spans="1:7" ht="12.75">
      <c r="A28" s="3" t="s">
        <v>30</v>
      </c>
      <c r="B28" s="15">
        <v>33084.028999999995</v>
      </c>
      <c r="C28" s="15">
        <v>45429.094000000005</v>
      </c>
      <c r="D28" s="16">
        <f t="shared" si="0"/>
        <v>-27.174358793067743</v>
      </c>
      <c r="E28" s="26">
        <v>262064.76600000006</v>
      </c>
      <c r="F28" s="4">
        <v>264834.574</v>
      </c>
      <c r="G28" s="27">
        <f t="shared" si="1"/>
        <v>-1.0458634453067939</v>
      </c>
    </row>
    <row r="29" spans="1:7" ht="12.75">
      <c r="A29" s="3" t="s">
        <v>23</v>
      </c>
      <c r="B29" s="15">
        <v>243859.1039999999</v>
      </c>
      <c r="C29" s="15">
        <v>167718.4150000001</v>
      </c>
      <c r="D29" s="16">
        <f t="shared" si="0"/>
        <v>45.39793021535517</v>
      </c>
      <c r="E29" s="26">
        <v>1431524.9179999994</v>
      </c>
      <c r="F29" s="4">
        <v>764878.9819999995</v>
      </c>
      <c r="G29" s="27">
        <f t="shared" si="1"/>
        <v>87.15704728306946</v>
      </c>
    </row>
    <row r="30" spans="1:7" ht="12.75">
      <c r="A30" s="3" t="s">
        <v>12</v>
      </c>
      <c r="B30" s="15">
        <v>530683.4429999999</v>
      </c>
      <c r="C30" s="15">
        <v>624105.948999999</v>
      </c>
      <c r="D30" s="16">
        <f t="shared" si="0"/>
        <v>-14.969013858895174</v>
      </c>
      <c r="E30" s="26">
        <v>5152079.885000002</v>
      </c>
      <c r="F30" s="4">
        <v>4724787.421999997</v>
      </c>
      <c r="G30" s="27">
        <f t="shared" si="1"/>
        <v>9.043633603713165</v>
      </c>
    </row>
    <row r="31" spans="1:7" ht="12.75">
      <c r="A31" s="1" t="s">
        <v>31</v>
      </c>
      <c r="B31" s="5">
        <f>SUM(B32:B34)</f>
        <v>883749.3700000006</v>
      </c>
      <c r="C31" s="5">
        <f>SUM(C32:C34)</f>
        <v>1137777.3639999998</v>
      </c>
      <c r="D31" s="14">
        <f t="shared" si="0"/>
        <v>-22.326687279744416</v>
      </c>
      <c r="E31" s="24">
        <f>SUM(E32:E34)</f>
        <v>10131438.441999996</v>
      </c>
      <c r="F31" s="5">
        <f>SUM(F32:F34)</f>
        <v>10436360.952999998</v>
      </c>
      <c r="G31" s="25">
        <f t="shared" si="1"/>
        <v>-2.921732128403909</v>
      </c>
    </row>
    <row r="32" spans="1:7" ht="12.75">
      <c r="A32" s="3" t="s">
        <v>21</v>
      </c>
      <c r="B32" s="15">
        <v>211326.2</v>
      </c>
      <c r="C32" s="4">
        <v>269615.11400000006</v>
      </c>
      <c r="D32" s="16">
        <f t="shared" si="0"/>
        <v>-21.619305066109916</v>
      </c>
      <c r="E32" s="26">
        <v>2167300.8209999995</v>
      </c>
      <c r="F32" s="4">
        <v>2279013.3569999994</v>
      </c>
      <c r="G32" s="28">
        <f t="shared" si="1"/>
        <v>-4.901793824809064</v>
      </c>
    </row>
    <row r="33" spans="1:7" ht="12.75">
      <c r="A33" s="3" t="s">
        <v>24</v>
      </c>
      <c r="B33" s="15">
        <v>45898.224</v>
      </c>
      <c r="C33" s="4">
        <v>46840.126000000004</v>
      </c>
      <c r="D33" s="16">
        <f t="shared" si="0"/>
        <v>-2.010886990355243</v>
      </c>
      <c r="E33" s="26">
        <v>409095.22200000007</v>
      </c>
      <c r="F33" s="4">
        <v>407181.717</v>
      </c>
      <c r="G33" s="28">
        <f t="shared" si="1"/>
        <v>0.46993883077517395</v>
      </c>
    </row>
    <row r="34" spans="1:7" ht="12.75">
      <c r="A34" s="3" t="s">
        <v>22</v>
      </c>
      <c r="B34" s="15">
        <v>626524.9460000006</v>
      </c>
      <c r="C34" s="4">
        <v>821322.1239999998</v>
      </c>
      <c r="D34" s="16">
        <f t="shared" si="0"/>
        <v>-23.717512570013188</v>
      </c>
      <c r="E34" s="26">
        <v>7555042.3989999965</v>
      </c>
      <c r="F34" s="4">
        <v>7750165.878999999</v>
      </c>
      <c r="G34" s="28">
        <f t="shared" si="1"/>
        <v>-2.517668435055209</v>
      </c>
    </row>
    <row r="35" spans="1:7" ht="12.75">
      <c r="A35" s="1" t="s">
        <v>32</v>
      </c>
      <c r="B35" s="17">
        <f>B4+B18+B31</f>
        <v>7685633.565000001</v>
      </c>
      <c r="C35" s="6">
        <f>C4+C18+C31</f>
        <v>7992852.131</v>
      </c>
      <c r="D35" s="14">
        <f t="shared" si="0"/>
        <v>-3.8436663279239447</v>
      </c>
      <c r="E35" s="29">
        <f>E4+E18+E31</f>
        <v>71295039.709</v>
      </c>
      <c r="F35" s="6">
        <f>F4+F18+F31</f>
        <v>75682459.168</v>
      </c>
      <c r="G35" s="25">
        <f t="shared" si="1"/>
        <v>-5.797141777939318</v>
      </c>
    </row>
    <row r="36" spans="1:7" ht="13.5" thickBot="1">
      <c r="A36" s="1" t="s">
        <v>33</v>
      </c>
      <c r="B36" s="18">
        <v>18739607.771</v>
      </c>
      <c r="C36" s="19">
        <v>19187203.958</v>
      </c>
      <c r="D36" s="20">
        <f t="shared" si="0"/>
        <v>-2.3327848496308756</v>
      </c>
      <c r="E36" s="30">
        <v>167205645.912</v>
      </c>
      <c r="F36" s="31">
        <v>177082352.477</v>
      </c>
      <c r="G36" s="20">
        <f t="shared" si="1"/>
        <v>-5.577465188849251</v>
      </c>
    </row>
    <row r="37" ht="13.5" customHeight="1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2019-10-03T17:07:19Z</dcterms:modified>
  <cp:category/>
  <cp:version/>
  <cp:contentType/>
  <cp:contentStatus/>
</cp:coreProperties>
</file>