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QUANTIDADE por grupo e subgrupo" sheetId="1" r:id="rId1"/>
    <sheet name="VALOR por grupo e subgrupo" sheetId="2" r:id="rId2"/>
  </sheets>
  <definedNames>
    <definedName name="EXP_SC_GP_TOTAIS" localSheetId="0">'QUANTIDADE por grupo e subgrupo'!$A$5:$G$36</definedName>
    <definedName name="EXP_SC_GP_TOTAIS" localSheetId="1">'VALOR por grupo e subgrupo'!$A$5:$G$36</definedName>
    <definedName name="EXP_SC_GP_TOTAIS">#REF!</definedName>
    <definedName name="EXP_SC_GRUPOS">#REF!</definedName>
  </definedNames>
  <calcPr fullCalcOnLoad="1"/>
</workbook>
</file>

<file path=xl/sharedStrings.xml><?xml version="1.0" encoding="utf-8"?>
<sst xmlns="http://schemas.openxmlformats.org/spreadsheetml/2006/main" count="98" uniqueCount="45">
  <si>
    <t>Animais vivos</t>
  </si>
  <si>
    <t>Carnes de Bovinos e derivados</t>
  </si>
  <si>
    <t>Carnes de Suínos e derivados</t>
  </si>
  <si>
    <t>Outras carnes e derivados</t>
  </si>
  <si>
    <t>Carnes de frango e derivados</t>
  </si>
  <si>
    <t>Carnes de perus e derivados</t>
  </si>
  <si>
    <t>Carnes de patos e derivados</t>
  </si>
  <si>
    <t>Outros produtos de origem animal</t>
  </si>
  <si>
    <t>Peixes, crustáceos, moloscos e derivados</t>
  </si>
  <si>
    <t>Leite e derivados</t>
  </si>
  <si>
    <t>Ovos e derivados</t>
  </si>
  <si>
    <t>Produtos apícolas</t>
  </si>
  <si>
    <t>Outros produtos de origem vegetal e derivados</t>
  </si>
  <si>
    <t>Banana</t>
  </si>
  <si>
    <t>Maçã e suco de maçã</t>
  </si>
  <si>
    <t>Mate e erva mate</t>
  </si>
  <si>
    <t>Milho e derivados</t>
  </si>
  <si>
    <t>Arroz e derivados</t>
  </si>
  <si>
    <t>Produtos do complexo soja</t>
  </si>
  <si>
    <t>Açucares, cacau, chocolates e preparações alimentícias</t>
  </si>
  <si>
    <t>Bebidas, sucos (exceto de maçã), líquidos alcoólicos e vinagres</t>
  </si>
  <si>
    <t>Tabaco e derivados</t>
  </si>
  <si>
    <t>Couros e peles, lãs, crinas e sedas</t>
  </si>
  <si>
    <t>Madeira e Obras de madeira</t>
  </si>
  <si>
    <t>Papel e celulose</t>
  </si>
  <si>
    <t>Algodão, linho e outras fibras vegetais e seus produtos básicos</t>
  </si>
  <si>
    <t>Móveis de madeira</t>
  </si>
  <si>
    <t>(Toneladas)</t>
  </si>
  <si>
    <t>PRODUTOS EXPORTADOS</t>
  </si>
  <si>
    <t>(US$ FOB 1000)</t>
  </si>
  <si>
    <t>PRODUTOS DE ORIGEM ANIMAL</t>
  </si>
  <si>
    <t>PRODUTOS DE ORIGEM VEGETAL</t>
  </si>
  <si>
    <t>Rações e produtos para alimentação animal (exceto de soja ou milho)</t>
  </si>
  <si>
    <t>PRODUTOS FLORESTAIS</t>
  </si>
  <si>
    <t xml:space="preserve">TOTAL DO AGRONEGÓCIO </t>
  </si>
  <si>
    <t>TOTAL DAS EXPORTAÇÕES</t>
  </si>
  <si>
    <t xml:space="preserve">FONTE: MDIC/SECEX – Sistema Alice. </t>
  </si>
  <si>
    <t>Var. (%)</t>
  </si>
  <si>
    <t>-</t>
  </si>
  <si>
    <t>EXPORTAÇÕES DE SANTA CATARINA - 2017</t>
  </si>
  <si>
    <t>no mês</t>
  </si>
  <si>
    <t>acumulado no ano</t>
  </si>
  <si>
    <t>.</t>
  </si>
  <si>
    <t>jan-set/17</t>
  </si>
  <si>
    <t>jan-set/16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</si>
</sst>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_ ;\-#,##0.0\ "/>
    <numFmt numFmtId="172" formatCode="0.0"/>
    <numFmt numFmtId="173" formatCode="_-* #,##0.000_-;\-* #,##0.000_-;_-* &quot;-&quot;??_-;_-@_-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0"/>
      <color indexed="56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theme="3"/>
      </right>
      <top>
        <color indexed="63"/>
      </top>
      <bottom style="thin"/>
    </border>
    <border>
      <left style="thin"/>
      <right style="thick">
        <color theme="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>
        <color theme="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0" xfId="50" applyFont="1" applyBorder="1" applyAlignment="1">
      <alignment horizontal="right"/>
      <protection/>
    </xf>
    <xf numFmtId="0" fontId="7" fillId="33" borderId="10" xfId="50" applyFont="1" applyFill="1" applyBorder="1">
      <alignment/>
      <protection/>
    </xf>
    <xf numFmtId="17" fontId="7" fillId="33" borderId="11" xfId="50" applyNumberFormat="1" applyFont="1" applyFill="1" applyBorder="1" applyAlignment="1">
      <alignment horizontal="center"/>
      <protection/>
    </xf>
    <xf numFmtId="0" fontId="7" fillId="33" borderId="12" xfId="50" applyFont="1" applyFill="1" applyBorder="1" applyAlignment="1">
      <alignment horizontal="center"/>
      <protection/>
    </xf>
    <xf numFmtId="0" fontId="7" fillId="33" borderId="13" xfId="50" applyFont="1" applyFill="1" applyBorder="1" applyAlignment="1">
      <alignment horizontal="center"/>
      <protection/>
    </xf>
    <xf numFmtId="0" fontId="7" fillId="33" borderId="11" xfId="50" applyFont="1" applyFill="1" applyBorder="1" applyAlignment="1">
      <alignment horizontal="center"/>
      <protection/>
    </xf>
    <xf numFmtId="0" fontId="7" fillId="33" borderId="14" xfId="50" applyFont="1" applyFill="1" applyBorder="1" applyAlignment="1">
      <alignment horizontal="center"/>
      <protection/>
    </xf>
    <xf numFmtId="0" fontId="7" fillId="33" borderId="10" xfId="50" applyNumberFormat="1" applyFont="1" applyFill="1" applyBorder="1">
      <alignment/>
      <protection/>
    </xf>
    <xf numFmtId="171" fontId="7" fillId="33" borderId="15" xfId="63" applyNumberFormat="1" applyFont="1" applyFill="1" applyBorder="1" applyAlignment="1">
      <alignment horizontal="right"/>
    </xf>
    <xf numFmtId="0" fontId="8" fillId="0" borderId="10" xfId="50" applyFont="1" applyFill="1" applyBorder="1">
      <alignment/>
      <protection/>
    </xf>
    <xf numFmtId="3" fontId="9" fillId="33" borderId="16" xfId="0" applyNumberFormat="1" applyFont="1" applyFill="1" applyBorder="1" applyAlignment="1">
      <alignment horizontal="right" wrapText="1"/>
    </xf>
    <xf numFmtId="3" fontId="9" fillId="33" borderId="17" xfId="0" applyNumberFormat="1" applyFont="1" applyFill="1" applyBorder="1" applyAlignment="1">
      <alignment horizontal="right" wrapText="1"/>
    </xf>
    <xf numFmtId="171" fontId="7" fillId="33" borderId="18" xfId="63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9" fontId="7" fillId="33" borderId="19" xfId="63" applyNumberFormat="1" applyFont="1" applyFill="1" applyBorder="1" applyAlignment="1">
      <alignment horizontal="right"/>
    </xf>
    <xf numFmtId="169" fontId="7" fillId="33" borderId="20" xfId="63" applyNumberFormat="1" applyFont="1" applyFill="1" applyBorder="1" applyAlignment="1">
      <alignment horizontal="right"/>
    </xf>
    <xf numFmtId="169" fontId="7" fillId="33" borderId="21" xfId="63" applyNumberFormat="1" applyFont="1" applyFill="1" applyBorder="1" applyAlignment="1">
      <alignment horizontal="right"/>
    </xf>
    <xf numFmtId="3" fontId="8" fillId="0" borderId="19" xfId="50" applyNumberFormat="1" applyFont="1" applyFill="1" applyBorder="1" applyAlignment="1">
      <alignment horizontal="right"/>
      <protection/>
    </xf>
    <xf numFmtId="3" fontId="8" fillId="0" borderId="20" xfId="50" applyNumberFormat="1" applyFont="1" applyFill="1" applyBorder="1" applyAlignment="1">
      <alignment horizontal="right"/>
      <protection/>
    </xf>
    <xf numFmtId="172" fontId="8" fillId="0" borderId="15" xfId="50" applyNumberFormat="1" applyFont="1" applyFill="1" applyBorder="1" applyAlignment="1">
      <alignment horizontal="right"/>
      <protection/>
    </xf>
    <xf numFmtId="3" fontId="8" fillId="0" borderId="21" xfId="50" applyNumberFormat="1" applyFont="1" applyFill="1" applyBorder="1" applyAlignment="1">
      <alignment horizontal="right"/>
      <protection/>
    </xf>
    <xf numFmtId="172" fontId="8" fillId="0" borderId="22" xfId="50" applyNumberFormat="1" applyFont="1" applyFill="1" applyBorder="1" applyAlignment="1">
      <alignment horizontal="right"/>
      <protection/>
    </xf>
    <xf numFmtId="3" fontId="7" fillId="33" borderId="19" xfId="50" applyNumberFormat="1" applyFont="1" applyFill="1" applyBorder="1" applyAlignment="1">
      <alignment horizontal="right"/>
      <protection/>
    </xf>
    <xf numFmtId="3" fontId="7" fillId="33" borderId="20" xfId="50" applyNumberFormat="1" applyFont="1" applyFill="1" applyBorder="1" applyAlignment="1">
      <alignment horizontal="right"/>
      <protection/>
    </xf>
    <xf numFmtId="3" fontId="7" fillId="33" borderId="21" xfId="50" applyNumberFormat="1" applyFont="1" applyFill="1" applyBorder="1" applyAlignment="1">
      <alignment horizontal="right"/>
      <protection/>
    </xf>
    <xf numFmtId="17" fontId="7" fillId="33" borderId="13" xfId="50" applyNumberFormat="1" applyFont="1" applyFill="1" applyBorder="1" applyAlignment="1">
      <alignment horizontal="center"/>
      <protection/>
    </xf>
    <xf numFmtId="0" fontId="8" fillId="0" borderId="0" xfId="0" applyFont="1" applyAlignment="1">
      <alignment vertical="center"/>
    </xf>
    <xf numFmtId="0" fontId="48" fillId="0" borderId="0" xfId="50" applyFont="1" applyBorder="1" applyAlignment="1">
      <alignment horizontal="right" vertical="center"/>
      <protection/>
    </xf>
    <xf numFmtId="17" fontId="7" fillId="33" borderId="13" xfId="50" applyNumberFormat="1" applyFont="1" applyFill="1" applyBorder="1" applyAlignment="1">
      <alignment horizontal="center" vertical="center"/>
      <protection/>
    </xf>
    <xf numFmtId="17" fontId="7" fillId="33" borderId="11" xfId="50" applyNumberFormat="1" applyFont="1" applyFill="1" applyBorder="1" applyAlignment="1">
      <alignment horizontal="center" vertical="center"/>
      <protection/>
    </xf>
    <xf numFmtId="0" fontId="7" fillId="33" borderId="12" xfId="50" applyFont="1" applyFill="1" applyBorder="1" applyAlignment="1">
      <alignment horizontal="center" vertical="center"/>
      <protection/>
    </xf>
    <xf numFmtId="0" fontId="7" fillId="33" borderId="13" xfId="50" applyFont="1" applyFill="1" applyBorder="1" applyAlignment="1">
      <alignment horizontal="center" vertical="center"/>
      <protection/>
    </xf>
    <xf numFmtId="0" fontId="7" fillId="33" borderId="11" xfId="50" applyFont="1" applyFill="1" applyBorder="1" applyAlignment="1">
      <alignment horizontal="center" vertical="center"/>
      <protection/>
    </xf>
    <xf numFmtId="0" fontId="7" fillId="33" borderId="14" xfId="50" applyFont="1" applyFill="1" applyBorder="1" applyAlignment="1">
      <alignment horizontal="center" vertical="center"/>
      <protection/>
    </xf>
    <xf numFmtId="0" fontId="7" fillId="33" borderId="10" xfId="50" applyNumberFormat="1" applyFont="1" applyFill="1" applyBorder="1" applyAlignment="1">
      <alignment vertical="center"/>
      <protection/>
    </xf>
    <xf numFmtId="169" fontId="7" fillId="33" borderId="19" xfId="63" applyNumberFormat="1" applyFont="1" applyFill="1" applyBorder="1" applyAlignment="1">
      <alignment horizontal="right" vertical="center"/>
    </xf>
    <xf numFmtId="171" fontId="7" fillId="33" borderId="10" xfId="63" applyNumberFormat="1" applyFont="1" applyFill="1" applyBorder="1" applyAlignment="1">
      <alignment horizontal="right" vertical="center"/>
    </xf>
    <xf numFmtId="169" fontId="7" fillId="33" borderId="21" xfId="63" applyNumberFormat="1" applyFont="1" applyFill="1" applyBorder="1" applyAlignment="1">
      <alignment horizontal="right" vertical="center"/>
    </xf>
    <xf numFmtId="171" fontId="7" fillId="33" borderId="22" xfId="63" applyNumberFormat="1" applyFont="1" applyFill="1" applyBorder="1" applyAlignment="1">
      <alignment horizontal="right" vertical="center"/>
    </xf>
    <xf numFmtId="0" fontId="8" fillId="0" borderId="10" xfId="50" applyFont="1" applyFill="1" applyBorder="1" applyAlignment="1">
      <alignment vertical="center"/>
      <protection/>
    </xf>
    <xf numFmtId="3" fontId="8" fillId="0" borderId="19" xfId="50" applyNumberFormat="1" applyFont="1" applyFill="1" applyBorder="1" applyAlignment="1">
      <alignment horizontal="right" vertical="center"/>
      <protection/>
    </xf>
    <xf numFmtId="3" fontId="8" fillId="0" borderId="20" xfId="50" applyNumberFormat="1" applyFont="1" applyFill="1" applyBorder="1" applyAlignment="1">
      <alignment horizontal="right" vertical="center"/>
      <protection/>
    </xf>
    <xf numFmtId="170" fontId="8" fillId="0" borderId="10" xfId="50" applyNumberFormat="1" applyFont="1" applyFill="1" applyBorder="1" applyAlignment="1">
      <alignment horizontal="right" vertical="center"/>
      <protection/>
    </xf>
    <xf numFmtId="172" fontId="8" fillId="0" borderId="22" xfId="50" applyNumberFormat="1" applyFont="1" applyFill="1" applyBorder="1" applyAlignment="1">
      <alignment horizontal="right" vertical="center"/>
      <protection/>
    </xf>
    <xf numFmtId="172" fontId="8" fillId="0" borderId="10" xfId="50" applyNumberFormat="1" applyFont="1" applyFill="1" applyBorder="1" applyAlignment="1">
      <alignment horizontal="right" vertical="center"/>
      <protection/>
    </xf>
    <xf numFmtId="0" fontId="7" fillId="33" borderId="10" xfId="50" applyFont="1" applyFill="1" applyBorder="1" applyAlignment="1">
      <alignment vertical="center"/>
      <protection/>
    </xf>
    <xf numFmtId="169" fontId="7" fillId="33" borderId="20" xfId="63" applyNumberFormat="1" applyFont="1" applyFill="1" applyBorder="1" applyAlignment="1">
      <alignment horizontal="right" vertical="center"/>
    </xf>
    <xf numFmtId="3" fontId="7" fillId="33" borderId="19" xfId="50" applyNumberFormat="1" applyFont="1" applyFill="1" applyBorder="1" applyAlignment="1">
      <alignment horizontal="right" vertical="center"/>
      <protection/>
    </xf>
    <xf numFmtId="3" fontId="7" fillId="33" borderId="20" xfId="50" applyNumberFormat="1" applyFont="1" applyFill="1" applyBorder="1" applyAlignment="1">
      <alignment horizontal="right" vertical="center"/>
      <protection/>
    </xf>
    <xf numFmtId="168" fontId="7" fillId="33" borderId="22" xfId="63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right" vertical="center" wrapText="1"/>
    </xf>
    <xf numFmtId="3" fontId="9" fillId="33" borderId="17" xfId="0" applyNumberFormat="1" applyFont="1" applyFill="1" applyBorder="1" applyAlignment="1">
      <alignment horizontal="right" vertical="center" wrapText="1"/>
    </xf>
    <xf numFmtId="171" fontId="7" fillId="33" borderId="23" xfId="63" applyNumberFormat="1" applyFont="1" applyFill="1" applyBorder="1" applyAlignment="1">
      <alignment horizontal="right" vertical="center"/>
    </xf>
    <xf numFmtId="168" fontId="7" fillId="33" borderId="24" xfId="63" applyNumberFormat="1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17" fontId="7" fillId="33" borderId="25" xfId="50" applyNumberFormat="1" applyFont="1" applyFill="1" applyBorder="1" applyAlignment="1">
      <alignment horizontal="center"/>
      <protection/>
    </xf>
    <xf numFmtId="17" fontId="7" fillId="33" borderId="26" xfId="50" applyNumberFormat="1" applyFont="1" applyFill="1" applyBorder="1" applyAlignment="1">
      <alignment horizontal="center"/>
      <protection/>
    </xf>
    <xf numFmtId="17" fontId="49" fillId="33" borderId="27" xfId="50" applyNumberFormat="1" applyFont="1" applyFill="1" applyBorder="1" applyAlignment="1">
      <alignment horizontal="center"/>
      <protection/>
    </xf>
    <xf numFmtId="17" fontId="49" fillId="33" borderId="25" xfId="50" applyNumberFormat="1" applyFont="1" applyFill="1" applyBorder="1" applyAlignment="1">
      <alignment horizontal="center"/>
      <protection/>
    </xf>
    <xf numFmtId="17" fontId="49" fillId="33" borderId="26" xfId="50" applyNumberFormat="1" applyFont="1" applyFill="1" applyBorder="1" applyAlignment="1">
      <alignment horizontal="center"/>
      <protection/>
    </xf>
    <xf numFmtId="0" fontId="7" fillId="33" borderId="20" xfId="50" applyFont="1" applyFill="1" applyBorder="1" applyAlignment="1">
      <alignment horizontal="left"/>
      <protection/>
    </xf>
    <xf numFmtId="17" fontId="7" fillId="33" borderId="25" xfId="50" applyNumberFormat="1" applyFont="1" applyFill="1" applyBorder="1" applyAlignment="1">
      <alignment horizontal="center" vertical="center"/>
      <protection/>
    </xf>
    <xf numFmtId="17" fontId="7" fillId="33" borderId="26" xfId="50" applyNumberFormat="1" applyFont="1" applyFill="1" applyBorder="1" applyAlignment="1">
      <alignment horizontal="center" vertical="center"/>
      <protection/>
    </xf>
    <xf numFmtId="17" fontId="49" fillId="33" borderId="27" xfId="50" applyNumberFormat="1" applyFont="1" applyFill="1" applyBorder="1" applyAlignment="1">
      <alignment horizontal="center" vertical="center"/>
      <protection/>
    </xf>
    <xf numFmtId="17" fontId="49" fillId="33" borderId="25" xfId="50" applyNumberFormat="1" applyFont="1" applyFill="1" applyBorder="1" applyAlignment="1">
      <alignment horizontal="center" vertical="center"/>
      <protection/>
    </xf>
    <xf numFmtId="17" fontId="49" fillId="33" borderId="26" xfId="50" applyNumberFormat="1" applyFont="1" applyFill="1" applyBorder="1" applyAlignment="1">
      <alignment horizontal="center" vertical="center"/>
      <protection/>
    </xf>
    <xf numFmtId="0" fontId="7" fillId="33" borderId="20" xfId="50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0</xdr:col>
      <xdr:colOff>1562100</xdr:colOff>
      <xdr:row>1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9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1524000</xdr:colOff>
      <xdr:row>0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49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9"/>
  <sheetViews>
    <sheetView showGridLines="0" tabSelected="1" zoomScale="90" zoomScaleNormal="90" workbookViewId="0" topLeftCell="A1">
      <selection activeCell="A4" sqref="A4:A5"/>
    </sheetView>
  </sheetViews>
  <sheetFormatPr defaultColWidth="9.140625" defaultRowHeight="12.75"/>
  <cols>
    <col min="1" max="1" width="73.421875" style="2" bestFit="1" customWidth="1"/>
    <col min="2" max="7" width="17.140625" style="16" customWidth="1"/>
    <col min="8" max="16384" width="9.140625" style="2" customWidth="1"/>
  </cols>
  <sheetData>
    <row r="1" ht="42" customHeight="1"/>
    <row r="2" ht="15" customHeight="1"/>
    <row r="3" spans="1:7" ht="15" customHeight="1" thickBot="1">
      <c r="A3" s="1" t="s">
        <v>39</v>
      </c>
      <c r="E3" s="17"/>
      <c r="F3" s="17"/>
      <c r="G3" s="3" t="s">
        <v>27</v>
      </c>
    </row>
    <row r="4" spans="1:7" ht="15" customHeight="1" thickBot="1">
      <c r="A4" s="64" t="s">
        <v>28</v>
      </c>
      <c r="B4" s="59" t="s">
        <v>40</v>
      </c>
      <c r="C4" s="59"/>
      <c r="D4" s="60"/>
      <c r="E4" s="61" t="s">
        <v>41</v>
      </c>
      <c r="F4" s="62"/>
      <c r="G4" s="63"/>
    </row>
    <row r="5" spans="1:7" ht="15" customHeight="1">
      <c r="A5" s="64"/>
      <c r="B5" s="29">
        <v>42979</v>
      </c>
      <c r="C5" s="5">
        <v>42614</v>
      </c>
      <c r="D5" s="6" t="s">
        <v>37</v>
      </c>
      <c r="E5" s="7" t="s">
        <v>43</v>
      </c>
      <c r="F5" s="8" t="s">
        <v>44</v>
      </c>
      <c r="G5" s="9" t="s">
        <v>37</v>
      </c>
    </row>
    <row r="6" spans="1:7" ht="15" customHeight="1">
      <c r="A6" s="10" t="s">
        <v>30</v>
      </c>
      <c r="B6" s="18">
        <f>SUM(B7:B19)</f>
        <v>130998.56</v>
      </c>
      <c r="C6" s="19">
        <f>SUM(C7:C19)</f>
        <v>134997.59999999998</v>
      </c>
      <c r="D6" s="11">
        <f>(B6/C6-1)*100</f>
        <v>-2.9623045150432126</v>
      </c>
      <c r="E6" s="20">
        <f>SUM(E7:E19)</f>
        <v>1112633.1900000002</v>
      </c>
      <c r="F6" s="19">
        <f>SUM(F7:F19)</f>
        <v>1074093.71</v>
      </c>
      <c r="G6" s="11">
        <f>(E6/F6-1)*100</f>
        <v>3.5880928862343175</v>
      </c>
    </row>
    <row r="7" spans="1:7" ht="15" customHeight="1">
      <c r="A7" s="12" t="s">
        <v>0</v>
      </c>
      <c r="B7" s="21">
        <v>3.46</v>
      </c>
      <c r="C7" s="22" t="s">
        <v>42</v>
      </c>
      <c r="D7" s="23" t="s">
        <v>38</v>
      </c>
      <c r="E7" s="24">
        <v>51.78</v>
      </c>
      <c r="F7" s="22">
        <v>857.93</v>
      </c>
      <c r="G7" s="23" t="s">
        <v>38</v>
      </c>
    </row>
    <row r="8" spans="1:7" ht="15" customHeight="1">
      <c r="A8" s="12" t="s">
        <v>4</v>
      </c>
      <c r="B8" s="21">
        <v>89471.88</v>
      </c>
      <c r="C8" s="22">
        <v>94319.9</v>
      </c>
      <c r="D8" s="23">
        <f>(B8/C8-1)*100</f>
        <v>-5.139975763333071</v>
      </c>
      <c r="E8" s="24">
        <v>742019.15</v>
      </c>
      <c r="F8" s="22">
        <v>753545.75</v>
      </c>
      <c r="G8" s="23">
        <f aca="true" t="shared" si="0" ref="G8:G38">(E8/F8-1)*100</f>
        <v>-1.5296483325664023</v>
      </c>
    </row>
    <row r="9" spans="1:7" ht="15" customHeight="1">
      <c r="A9" s="12" t="s">
        <v>2</v>
      </c>
      <c r="B9" s="21">
        <v>21811.45</v>
      </c>
      <c r="C9" s="22">
        <v>24925.92</v>
      </c>
      <c r="D9" s="23">
        <f aca="true" t="shared" si="1" ref="D9:D38">(B9/C9-1)*100</f>
        <v>-12.494904902206205</v>
      </c>
      <c r="E9" s="24">
        <v>211083.37</v>
      </c>
      <c r="F9" s="22">
        <v>202483.31</v>
      </c>
      <c r="G9" s="23">
        <f t="shared" si="0"/>
        <v>4.247293270739205</v>
      </c>
    </row>
    <row r="10" spans="1:7" ht="15" customHeight="1">
      <c r="A10" s="12" t="s">
        <v>1</v>
      </c>
      <c r="B10" s="21">
        <v>207.97</v>
      </c>
      <c r="C10" s="22">
        <v>173.27</v>
      </c>
      <c r="D10" s="23">
        <f t="shared" si="1"/>
        <v>20.026548161828362</v>
      </c>
      <c r="E10" s="24">
        <v>1216.22</v>
      </c>
      <c r="F10" s="22">
        <v>1299.36</v>
      </c>
      <c r="G10" s="23">
        <f t="shared" si="0"/>
        <v>-6.398534663218802</v>
      </c>
    </row>
    <row r="11" spans="1:7" ht="15" customHeight="1">
      <c r="A11" s="12" t="s">
        <v>5</v>
      </c>
      <c r="B11" s="21">
        <v>3945.68</v>
      </c>
      <c r="C11" s="22">
        <v>3113.91</v>
      </c>
      <c r="D11" s="23">
        <f t="shared" si="1"/>
        <v>26.711433535330187</v>
      </c>
      <c r="E11" s="24">
        <v>27081.53</v>
      </c>
      <c r="F11" s="22">
        <v>20168.45</v>
      </c>
      <c r="G11" s="23">
        <f t="shared" si="0"/>
        <v>34.27670445671331</v>
      </c>
    </row>
    <row r="12" spans="1:7" ht="15" customHeight="1">
      <c r="A12" s="12" t="s">
        <v>6</v>
      </c>
      <c r="B12" s="21">
        <v>273.49</v>
      </c>
      <c r="C12" s="22">
        <v>225.23</v>
      </c>
      <c r="D12" s="23">
        <f t="shared" si="1"/>
        <v>21.42698574790216</v>
      </c>
      <c r="E12" s="24">
        <v>2348.62</v>
      </c>
      <c r="F12" s="22">
        <v>2224.86</v>
      </c>
      <c r="G12" s="23">
        <f t="shared" si="0"/>
        <v>5.562597197126995</v>
      </c>
    </row>
    <row r="13" spans="1:7" ht="15" customHeight="1">
      <c r="A13" s="12" t="s">
        <v>3</v>
      </c>
      <c r="B13" s="21">
        <v>7973.29</v>
      </c>
      <c r="C13" s="22">
        <v>5050.66</v>
      </c>
      <c r="D13" s="23">
        <f t="shared" si="1"/>
        <v>57.866298661957046</v>
      </c>
      <c r="E13" s="24">
        <v>65454.81</v>
      </c>
      <c r="F13" s="22">
        <v>41408.23</v>
      </c>
      <c r="G13" s="23">
        <f t="shared" si="0"/>
        <v>58.07198230883086</v>
      </c>
    </row>
    <row r="14" spans="1:7" ht="15" customHeight="1">
      <c r="A14" s="12" t="s">
        <v>10</v>
      </c>
      <c r="B14" s="21">
        <v>356.15</v>
      </c>
      <c r="C14" s="22">
        <v>146.13</v>
      </c>
      <c r="D14" s="23">
        <f t="shared" si="1"/>
        <v>143.72134400875933</v>
      </c>
      <c r="E14" s="24">
        <v>1754.45</v>
      </c>
      <c r="F14" s="22">
        <v>1185.28</v>
      </c>
      <c r="G14" s="23">
        <f t="shared" si="0"/>
        <v>48.01987715982723</v>
      </c>
    </row>
    <row r="15" spans="1:7" ht="15" customHeight="1">
      <c r="A15" s="12" t="s">
        <v>9</v>
      </c>
      <c r="B15" s="21">
        <v>2.99</v>
      </c>
      <c r="C15" s="24">
        <v>0.04</v>
      </c>
      <c r="D15" s="23" t="s">
        <v>38</v>
      </c>
      <c r="E15" s="24">
        <v>21.31</v>
      </c>
      <c r="F15" s="24">
        <v>0.04</v>
      </c>
      <c r="G15" s="23" t="s">
        <v>38</v>
      </c>
    </row>
    <row r="16" spans="1:7" ht="15" customHeight="1">
      <c r="A16" s="12" t="s">
        <v>8</v>
      </c>
      <c r="B16" s="21">
        <v>955.74</v>
      </c>
      <c r="C16" s="22">
        <v>1863.53</v>
      </c>
      <c r="D16" s="23">
        <f t="shared" si="1"/>
        <v>-48.713463158629054</v>
      </c>
      <c r="E16" s="24">
        <v>11251.68</v>
      </c>
      <c r="F16" s="22">
        <v>12485.27</v>
      </c>
      <c r="G16" s="23">
        <f t="shared" si="0"/>
        <v>-9.880363019782513</v>
      </c>
    </row>
    <row r="17" spans="1:7" ht="15" customHeight="1">
      <c r="A17" s="12" t="s">
        <v>11</v>
      </c>
      <c r="B17" s="21">
        <v>112.86</v>
      </c>
      <c r="C17" s="22">
        <v>114.92</v>
      </c>
      <c r="D17" s="23">
        <f t="shared" si="1"/>
        <v>-1.7925513400626536</v>
      </c>
      <c r="E17" s="24">
        <v>2578.87</v>
      </c>
      <c r="F17" s="22">
        <v>4229.37</v>
      </c>
      <c r="G17" s="23">
        <f t="shared" si="0"/>
        <v>-39.02472472259462</v>
      </c>
    </row>
    <row r="18" spans="1:7" ht="15" customHeight="1">
      <c r="A18" s="12" t="s">
        <v>22</v>
      </c>
      <c r="B18" s="21">
        <v>2394.54</v>
      </c>
      <c r="C18" s="22">
        <v>2700.1</v>
      </c>
      <c r="D18" s="23">
        <f t="shared" si="1"/>
        <v>-11.316617903040626</v>
      </c>
      <c r="E18" s="24">
        <v>20335.87</v>
      </c>
      <c r="F18" s="22">
        <v>14410.64</v>
      </c>
      <c r="G18" s="23">
        <f t="shared" si="0"/>
        <v>41.11704962444416</v>
      </c>
    </row>
    <row r="19" spans="1:7" ht="15" customHeight="1">
      <c r="A19" s="12" t="s">
        <v>7</v>
      </c>
      <c r="B19" s="21">
        <v>3489.06</v>
      </c>
      <c r="C19" s="22">
        <v>2363.99</v>
      </c>
      <c r="D19" s="23">
        <f t="shared" si="1"/>
        <v>47.59199488999533</v>
      </c>
      <c r="E19" s="24">
        <v>27435.53</v>
      </c>
      <c r="F19" s="22">
        <v>19795.22</v>
      </c>
      <c r="G19" s="23">
        <f t="shared" si="0"/>
        <v>38.59674204176562</v>
      </c>
    </row>
    <row r="20" spans="1:7" ht="15" customHeight="1">
      <c r="A20" s="4" t="s">
        <v>31</v>
      </c>
      <c r="B20" s="18">
        <f>SUM(B21:B32)</f>
        <v>166252.97</v>
      </c>
      <c r="C20" s="19">
        <f>SUM(C21:C32)</f>
        <v>60276.959999999985</v>
      </c>
      <c r="D20" s="11">
        <f t="shared" si="1"/>
        <v>175.81512073601596</v>
      </c>
      <c r="E20" s="20">
        <f>SUM(E21:E32)</f>
        <v>1960120.7399999998</v>
      </c>
      <c r="F20" s="19">
        <f>SUM(F21:F32)</f>
        <v>1756470.6500000004</v>
      </c>
      <c r="G20" s="11">
        <f t="shared" si="0"/>
        <v>11.594277991493861</v>
      </c>
    </row>
    <row r="21" spans="1:7" ht="15" customHeight="1">
      <c r="A21" s="12" t="s">
        <v>18</v>
      </c>
      <c r="B21" s="21">
        <v>147215.69</v>
      </c>
      <c r="C21" s="22">
        <v>47233.52</v>
      </c>
      <c r="D21" s="23">
        <f t="shared" si="1"/>
        <v>211.67630530182805</v>
      </c>
      <c r="E21" s="24">
        <v>1662743.15</v>
      </c>
      <c r="F21" s="22">
        <v>1431474.43</v>
      </c>
      <c r="G21" s="23">
        <f t="shared" si="0"/>
        <v>16.15597981725736</v>
      </c>
    </row>
    <row r="22" spans="1:7" ht="15" customHeight="1">
      <c r="A22" s="12" t="s">
        <v>16</v>
      </c>
      <c r="B22" s="21">
        <v>3366.43</v>
      </c>
      <c r="C22" s="22">
        <v>312.95</v>
      </c>
      <c r="D22" s="23">
        <f t="shared" si="1"/>
        <v>975.7085796453108</v>
      </c>
      <c r="E22" s="24">
        <v>133966.56</v>
      </c>
      <c r="F22" s="22">
        <v>161785.75</v>
      </c>
      <c r="G22" s="23">
        <f t="shared" si="0"/>
        <v>-17.195080530887296</v>
      </c>
    </row>
    <row r="23" spans="1:7" ht="15" customHeight="1">
      <c r="A23" s="12" t="s">
        <v>17</v>
      </c>
      <c r="B23" s="21">
        <v>415.5</v>
      </c>
      <c r="C23" s="22">
        <v>683.24</v>
      </c>
      <c r="D23" s="23" t="s">
        <v>42</v>
      </c>
      <c r="E23" s="24">
        <v>3333.04</v>
      </c>
      <c r="F23" s="22">
        <v>3127.37</v>
      </c>
      <c r="G23" s="23">
        <f t="shared" si="0"/>
        <v>6.576452418485812</v>
      </c>
    </row>
    <row r="24" spans="1:7" ht="15" customHeight="1">
      <c r="A24" s="12" t="s">
        <v>21</v>
      </c>
      <c r="B24" s="21">
        <v>6837.49</v>
      </c>
      <c r="C24" s="22">
        <v>6583.84</v>
      </c>
      <c r="D24" s="23">
        <f t="shared" si="1"/>
        <v>3.8526148873605726</v>
      </c>
      <c r="E24" s="24">
        <v>67584.66</v>
      </c>
      <c r="F24" s="22">
        <v>77181.32</v>
      </c>
      <c r="G24" s="23">
        <f t="shared" si="0"/>
        <v>-12.433915356721037</v>
      </c>
    </row>
    <row r="25" spans="1:7" ht="15" customHeight="1">
      <c r="A25" s="12" t="s">
        <v>13</v>
      </c>
      <c r="B25" s="21">
        <v>3447.64</v>
      </c>
      <c r="C25" s="22">
        <v>1368.07</v>
      </c>
      <c r="D25" s="23">
        <f t="shared" si="1"/>
        <v>152.00757271192265</v>
      </c>
      <c r="E25" s="24">
        <v>21592.54</v>
      </c>
      <c r="F25" s="22">
        <v>36006.23</v>
      </c>
      <c r="G25" s="23">
        <f t="shared" si="0"/>
        <v>-40.031100173497755</v>
      </c>
    </row>
    <row r="26" spans="1:7" ht="15" customHeight="1">
      <c r="A26" s="12" t="s">
        <v>14</v>
      </c>
      <c r="B26" s="21">
        <v>21.17</v>
      </c>
      <c r="C26" s="22">
        <v>12.1</v>
      </c>
      <c r="D26" s="23" t="s">
        <v>42</v>
      </c>
      <c r="E26" s="24">
        <v>20965.89</v>
      </c>
      <c r="F26" s="22">
        <v>7581.75</v>
      </c>
      <c r="G26" s="23">
        <f t="shared" si="0"/>
        <v>176.5310119695321</v>
      </c>
    </row>
    <row r="27" spans="1:7" ht="15" customHeight="1">
      <c r="A27" s="12" t="s">
        <v>15</v>
      </c>
      <c r="B27" s="21">
        <v>274.57</v>
      </c>
      <c r="C27" s="22">
        <v>290.99</v>
      </c>
      <c r="D27" s="23">
        <f t="shared" si="1"/>
        <v>-5.642805594693979</v>
      </c>
      <c r="E27" s="24">
        <v>2510.85</v>
      </c>
      <c r="F27" s="22">
        <v>2851.61</v>
      </c>
      <c r="G27" s="23">
        <f t="shared" si="0"/>
        <v>-11.949740672812915</v>
      </c>
    </row>
    <row r="28" spans="1:7" ht="15" customHeight="1">
      <c r="A28" s="12" t="s">
        <v>20</v>
      </c>
      <c r="B28" s="21">
        <v>686.92</v>
      </c>
      <c r="C28" s="22">
        <v>647.64</v>
      </c>
      <c r="D28" s="23">
        <f t="shared" si="1"/>
        <v>6.065097893891669</v>
      </c>
      <c r="E28" s="24">
        <v>15122.42</v>
      </c>
      <c r="F28" s="22">
        <v>12485.02</v>
      </c>
      <c r="G28" s="23">
        <f t="shared" si="0"/>
        <v>21.124515619518426</v>
      </c>
    </row>
    <row r="29" spans="1:7" ht="15" customHeight="1">
      <c r="A29" s="12" t="s">
        <v>19</v>
      </c>
      <c r="B29" s="21">
        <v>768.99</v>
      </c>
      <c r="C29" s="22">
        <v>993.72</v>
      </c>
      <c r="D29" s="23">
        <f t="shared" si="1"/>
        <v>-22.615022340297063</v>
      </c>
      <c r="E29" s="24">
        <v>5669.64</v>
      </c>
      <c r="F29" s="22">
        <v>5069.77</v>
      </c>
      <c r="G29" s="23">
        <f t="shared" si="0"/>
        <v>11.832292194714956</v>
      </c>
    </row>
    <row r="30" spans="1:7" ht="15" customHeight="1">
      <c r="A30" s="12" t="s">
        <v>32</v>
      </c>
      <c r="B30" s="21">
        <v>770.34</v>
      </c>
      <c r="C30" s="22">
        <v>530.61</v>
      </c>
      <c r="D30" s="23">
        <f t="shared" si="1"/>
        <v>45.18007576185899</v>
      </c>
      <c r="E30" s="24">
        <v>11949.67</v>
      </c>
      <c r="F30" s="22">
        <v>6210.54</v>
      </c>
      <c r="G30" s="23">
        <f t="shared" si="0"/>
        <v>92.40951672479365</v>
      </c>
    </row>
    <row r="31" spans="1:7" ht="15" customHeight="1">
      <c r="A31" s="12" t="s">
        <v>25</v>
      </c>
      <c r="B31" s="21">
        <v>262.93</v>
      </c>
      <c r="C31" s="22">
        <v>77.9</v>
      </c>
      <c r="D31" s="23">
        <f t="shared" si="1"/>
        <v>237.52246469833116</v>
      </c>
      <c r="E31" s="24">
        <v>1148.23</v>
      </c>
      <c r="F31" s="22">
        <v>1560.6</v>
      </c>
      <c r="G31" s="23">
        <f t="shared" si="0"/>
        <v>-26.423811354607196</v>
      </c>
    </row>
    <row r="32" spans="1:7" ht="15" customHeight="1">
      <c r="A32" s="12" t="s">
        <v>12</v>
      </c>
      <c r="B32" s="21">
        <v>2185.3</v>
      </c>
      <c r="C32" s="22">
        <v>1542.38</v>
      </c>
      <c r="D32" s="23">
        <f t="shared" si="1"/>
        <v>41.683631789831296</v>
      </c>
      <c r="E32" s="24">
        <v>13534.09</v>
      </c>
      <c r="F32" s="22">
        <v>11136.26</v>
      </c>
      <c r="G32" s="23">
        <f t="shared" si="0"/>
        <v>21.531735070840654</v>
      </c>
    </row>
    <row r="33" spans="1:7" ht="15" customHeight="1">
      <c r="A33" s="4" t="s">
        <v>33</v>
      </c>
      <c r="B33" s="18">
        <f>SUM(B34:B36)</f>
        <v>160302.02</v>
      </c>
      <c r="C33" s="19">
        <f>SUM(C34:C36)</f>
        <v>136905.97</v>
      </c>
      <c r="D33" s="11">
        <f t="shared" si="1"/>
        <v>17.08913789515534</v>
      </c>
      <c r="E33" s="20">
        <f>SUM(E34:E36)</f>
        <v>1409540.68</v>
      </c>
      <c r="F33" s="19">
        <f>SUM(F34:F36)</f>
        <v>1135149.6</v>
      </c>
      <c r="G33" s="11">
        <f t="shared" si="0"/>
        <v>24.17223950041474</v>
      </c>
    </row>
    <row r="34" spans="1:7" ht="15" customHeight="1">
      <c r="A34" s="12" t="s">
        <v>23</v>
      </c>
      <c r="B34" s="21">
        <v>124230.14</v>
      </c>
      <c r="C34" s="22">
        <v>97534.86</v>
      </c>
      <c r="D34" s="23">
        <f t="shared" si="1"/>
        <v>27.369988535381083</v>
      </c>
      <c r="E34" s="24">
        <v>1059791.42</v>
      </c>
      <c r="F34" s="22">
        <v>786020.43</v>
      </c>
      <c r="G34" s="25">
        <f t="shared" si="0"/>
        <v>34.830009443902085</v>
      </c>
    </row>
    <row r="35" spans="1:7" ht="15" customHeight="1">
      <c r="A35" s="12" t="s">
        <v>26</v>
      </c>
      <c r="B35" s="21">
        <v>8077.23</v>
      </c>
      <c r="C35" s="22">
        <v>7563.55</v>
      </c>
      <c r="D35" s="23">
        <f t="shared" si="1"/>
        <v>6.791519855094497</v>
      </c>
      <c r="E35" s="24">
        <v>76495.82</v>
      </c>
      <c r="F35" s="22">
        <v>67449.06</v>
      </c>
      <c r="G35" s="25">
        <f t="shared" si="0"/>
        <v>13.41272954730579</v>
      </c>
    </row>
    <row r="36" spans="1:7" ht="15" customHeight="1">
      <c r="A36" s="12" t="s">
        <v>24</v>
      </c>
      <c r="B36" s="21">
        <v>27994.65</v>
      </c>
      <c r="C36" s="22">
        <v>31807.56</v>
      </c>
      <c r="D36" s="23">
        <f t="shared" si="1"/>
        <v>-11.987433176263751</v>
      </c>
      <c r="E36" s="24">
        <v>273253.44</v>
      </c>
      <c r="F36" s="22">
        <v>281680.11</v>
      </c>
      <c r="G36" s="25">
        <f t="shared" si="0"/>
        <v>-2.9915743784678206</v>
      </c>
    </row>
    <row r="37" spans="1:7" ht="15" customHeight="1">
      <c r="A37" s="4" t="s">
        <v>34</v>
      </c>
      <c r="B37" s="26">
        <f>B6+B20+B33</f>
        <v>457553.55000000005</v>
      </c>
      <c r="C37" s="27">
        <f>C6+C20+C33</f>
        <v>332180.52999999997</v>
      </c>
      <c r="D37" s="11">
        <f t="shared" si="1"/>
        <v>37.74243481398507</v>
      </c>
      <c r="E37" s="28">
        <f>E6+E20+E33</f>
        <v>4482294.609999999</v>
      </c>
      <c r="F37" s="27">
        <f>F6+F20+F33</f>
        <v>3965713.9600000004</v>
      </c>
      <c r="G37" s="11">
        <f t="shared" si="0"/>
        <v>13.026170198114805</v>
      </c>
    </row>
    <row r="38" spans="1:7" ht="15" customHeight="1" thickBot="1">
      <c r="A38" s="4" t="s">
        <v>35</v>
      </c>
      <c r="B38" s="13">
        <v>589896.009</v>
      </c>
      <c r="C38" s="14">
        <v>463621.423</v>
      </c>
      <c r="D38" s="15">
        <f t="shared" si="1"/>
        <v>27.236572715493335</v>
      </c>
      <c r="E38" s="14">
        <v>5604452.885</v>
      </c>
      <c r="F38" s="14">
        <v>4990833.663</v>
      </c>
      <c r="G38" s="15">
        <f t="shared" si="0"/>
        <v>12.294924323948564</v>
      </c>
    </row>
    <row r="39" ht="15" customHeight="1">
      <c r="A39" s="2" t="s">
        <v>36</v>
      </c>
    </row>
    <row r="40" ht="13.5" customHeight="1"/>
  </sheetData>
  <sheetProtection/>
  <mergeCells count="3">
    <mergeCell ref="B4:D4"/>
    <mergeCell ref="E4:G4"/>
    <mergeCell ref="A4:A5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9"/>
  <sheetViews>
    <sheetView showGridLines="0" zoomScalePageLayoutView="0" workbookViewId="0" topLeftCell="A1">
      <selection activeCell="A4" sqref="A4:A5"/>
    </sheetView>
  </sheetViews>
  <sheetFormatPr defaultColWidth="9.140625" defaultRowHeight="12.75"/>
  <cols>
    <col min="1" max="1" width="68.8515625" style="30" bestFit="1" customWidth="1"/>
    <col min="2" max="2" width="13.57421875" style="30" customWidth="1"/>
    <col min="3" max="3" width="15.140625" style="30" customWidth="1"/>
    <col min="4" max="4" width="13.57421875" style="30" customWidth="1"/>
    <col min="5" max="5" width="14.7109375" style="30" customWidth="1"/>
    <col min="6" max="6" width="15.28125" style="30" customWidth="1"/>
    <col min="7" max="7" width="13.57421875" style="30" customWidth="1"/>
    <col min="8" max="9" width="18.7109375" style="30" customWidth="1"/>
    <col min="10" max="16384" width="9.140625" style="30" customWidth="1"/>
  </cols>
  <sheetData>
    <row r="1" ht="41.25" customHeight="1"/>
    <row r="2" ht="6.75" customHeight="1"/>
    <row r="3" spans="1:7" ht="15.75" thickBot="1">
      <c r="A3" s="58" t="s">
        <v>39</v>
      </c>
      <c r="G3" s="31" t="s">
        <v>29</v>
      </c>
    </row>
    <row r="4" spans="1:7" ht="13.5" thickBot="1">
      <c r="A4" s="70" t="s">
        <v>28</v>
      </c>
      <c r="B4" s="65" t="s">
        <v>40</v>
      </c>
      <c r="C4" s="65"/>
      <c r="D4" s="66"/>
      <c r="E4" s="67" t="s">
        <v>41</v>
      </c>
      <c r="F4" s="68"/>
      <c r="G4" s="69"/>
    </row>
    <row r="5" spans="1:7" ht="12.75">
      <c r="A5" s="70"/>
      <c r="B5" s="32">
        <v>42979</v>
      </c>
      <c r="C5" s="33">
        <v>42614</v>
      </c>
      <c r="D5" s="34" t="s">
        <v>37</v>
      </c>
      <c r="E5" s="35" t="s">
        <v>43</v>
      </c>
      <c r="F5" s="36" t="s">
        <v>44</v>
      </c>
      <c r="G5" s="37" t="s">
        <v>37</v>
      </c>
    </row>
    <row r="6" spans="1:7" ht="12.75">
      <c r="A6" s="38" t="s">
        <v>30</v>
      </c>
      <c r="B6" s="39">
        <f>SUM(B7:B19)</f>
        <v>257409.94000000003</v>
      </c>
      <c r="C6" s="39">
        <f>SUM(C7:C19)</f>
        <v>257880.04</v>
      </c>
      <c r="D6" s="40">
        <f>(B6/C6-1)*100</f>
        <v>-0.18229406199874454</v>
      </c>
      <c r="E6" s="39">
        <f>SUM(E7:E19)</f>
        <v>2204121.96</v>
      </c>
      <c r="F6" s="41">
        <f>SUM(F7:F19)</f>
        <v>1938731.26</v>
      </c>
      <c r="G6" s="42">
        <f>(E6/F6-1)*100</f>
        <v>13.688885379606441</v>
      </c>
    </row>
    <row r="7" spans="1:7" ht="12.75">
      <c r="A7" s="43" t="s">
        <v>0</v>
      </c>
      <c r="B7" s="44">
        <v>52.06</v>
      </c>
      <c r="C7" s="45">
        <v>0.15</v>
      </c>
      <c r="D7" s="46" t="s">
        <v>38</v>
      </c>
      <c r="E7" s="44">
        <v>284.83</v>
      </c>
      <c r="F7" s="45">
        <v>2719.25</v>
      </c>
      <c r="G7" s="47">
        <f aca="true" t="shared" si="0" ref="G7:G38">(E7/F7-1)*100</f>
        <v>-89.52542061230119</v>
      </c>
    </row>
    <row r="8" spans="1:7" ht="12.75">
      <c r="A8" s="43" t="s">
        <v>4</v>
      </c>
      <c r="B8" s="44">
        <v>168508.22</v>
      </c>
      <c r="C8" s="45">
        <v>168318.43</v>
      </c>
      <c r="D8" s="46">
        <f aca="true" t="shared" si="1" ref="D8:D38">(B8/C8-1)*100</f>
        <v>0.1127565175126799</v>
      </c>
      <c r="E8" s="44">
        <v>1371587.98</v>
      </c>
      <c r="F8" s="45">
        <v>1275737.2</v>
      </c>
      <c r="G8" s="47">
        <f t="shared" si="0"/>
        <v>7.51336403767171</v>
      </c>
    </row>
    <row r="9" spans="1:7" ht="12.75">
      <c r="A9" s="43" t="s">
        <v>2</v>
      </c>
      <c r="B9" s="44">
        <v>48513.12</v>
      </c>
      <c r="C9" s="45">
        <v>54762.75</v>
      </c>
      <c r="D9" s="46">
        <f t="shared" si="1"/>
        <v>-11.412191681389261</v>
      </c>
      <c r="E9" s="44">
        <v>495736.37</v>
      </c>
      <c r="F9" s="45">
        <v>388984.43</v>
      </c>
      <c r="G9" s="47">
        <f t="shared" si="0"/>
        <v>27.44375655344353</v>
      </c>
    </row>
    <row r="10" spans="1:7" ht="12.75">
      <c r="A10" s="43" t="s">
        <v>1</v>
      </c>
      <c r="B10" s="44">
        <v>731.18</v>
      </c>
      <c r="C10" s="45">
        <v>534.89</v>
      </c>
      <c r="D10" s="46">
        <f t="shared" si="1"/>
        <v>36.69726485819513</v>
      </c>
      <c r="E10" s="44">
        <v>3984.64</v>
      </c>
      <c r="F10" s="45">
        <v>3749.66</v>
      </c>
      <c r="G10" s="47">
        <f t="shared" si="0"/>
        <v>6.266701514270623</v>
      </c>
    </row>
    <row r="11" spans="1:7" ht="12.75">
      <c r="A11" s="43" t="s">
        <v>5</v>
      </c>
      <c r="B11" s="44">
        <v>9455.61</v>
      </c>
      <c r="C11" s="45">
        <v>7916.71</v>
      </c>
      <c r="D11" s="46">
        <f t="shared" si="1"/>
        <v>19.43863044118075</v>
      </c>
      <c r="E11" s="44">
        <v>66891.18</v>
      </c>
      <c r="F11" s="45">
        <v>44462.34</v>
      </c>
      <c r="G11" s="47">
        <f t="shared" si="0"/>
        <v>50.44457849047082</v>
      </c>
    </row>
    <row r="12" spans="1:7" ht="12.75">
      <c r="A12" s="43" t="s">
        <v>6</v>
      </c>
      <c r="B12" s="44">
        <v>693.29</v>
      </c>
      <c r="C12" s="45">
        <v>544.53</v>
      </c>
      <c r="D12" s="46">
        <f t="shared" si="1"/>
        <v>27.31897232475713</v>
      </c>
      <c r="E12" s="44">
        <v>6148.37</v>
      </c>
      <c r="F12" s="45">
        <v>5421.32</v>
      </c>
      <c r="G12" s="47">
        <f t="shared" si="0"/>
        <v>13.410940508953551</v>
      </c>
    </row>
    <row r="13" spans="1:7" ht="12.75">
      <c r="A13" s="43" t="s">
        <v>3</v>
      </c>
      <c r="B13" s="44">
        <v>7672.94</v>
      </c>
      <c r="C13" s="45">
        <v>6223.29</v>
      </c>
      <c r="D13" s="46">
        <f t="shared" si="1"/>
        <v>23.293949020534143</v>
      </c>
      <c r="E13" s="44">
        <v>65396.16</v>
      </c>
      <c r="F13" s="45">
        <v>43802.03</v>
      </c>
      <c r="G13" s="47">
        <f t="shared" si="0"/>
        <v>49.29938178664324</v>
      </c>
    </row>
    <row r="14" spans="1:7" ht="12.75">
      <c r="A14" s="43" t="s">
        <v>10</v>
      </c>
      <c r="B14" s="44">
        <v>1228.3</v>
      </c>
      <c r="C14" s="45">
        <v>531.77</v>
      </c>
      <c r="D14" s="46">
        <f t="shared" si="1"/>
        <v>130.98331985632888</v>
      </c>
      <c r="E14" s="44">
        <v>5982.21</v>
      </c>
      <c r="F14" s="45">
        <v>4664.49</v>
      </c>
      <c r="G14" s="47">
        <f t="shared" si="0"/>
        <v>28.25003376574933</v>
      </c>
    </row>
    <row r="15" spans="1:7" ht="12.75">
      <c r="A15" s="43" t="s">
        <v>9</v>
      </c>
      <c r="B15" s="44">
        <v>20.23</v>
      </c>
      <c r="C15" s="45">
        <v>0.15</v>
      </c>
      <c r="D15" s="48" t="s">
        <v>38</v>
      </c>
      <c r="E15" s="44">
        <v>117.67</v>
      </c>
      <c r="F15" s="45">
        <v>0.15</v>
      </c>
      <c r="G15" s="47" t="s">
        <v>38</v>
      </c>
    </row>
    <row r="16" spans="1:7" ht="12.75">
      <c r="A16" s="43" t="s">
        <v>8</v>
      </c>
      <c r="B16" s="44">
        <v>3155.04</v>
      </c>
      <c r="C16" s="45">
        <v>2893.09</v>
      </c>
      <c r="D16" s="46">
        <f t="shared" si="1"/>
        <v>9.054332910486696</v>
      </c>
      <c r="E16" s="44">
        <v>27433.86</v>
      </c>
      <c r="F16" s="45">
        <v>25696.85</v>
      </c>
      <c r="G16" s="47">
        <f t="shared" si="0"/>
        <v>6.759622288334954</v>
      </c>
    </row>
    <row r="17" spans="1:7" ht="12.75">
      <c r="A17" s="43" t="s">
        <v>11</v>
      </c>
      <c r="B17" s="44">
        <v>442.04</v>
      </c>
      <c r="C17" s="45">
        <v>429.1</v>
      </c>
      <c r="D17" s="46">
        <f t="shared" si="1"/>
        <v>3.015614075972972</v>
      </c>
      <c r="E17" s="44">
        <v>11777.14</v>
      </c>
      <c r="F17" s="45">
        <v>14792.85</v>
      </c>
      <c r="G17" s="47">
        <f t="shared" si="0"/>
        <v>-20.386267690134087</v>
      </c>
    </row>
    <row r="18" spans="1:7" ht="12.75">
      <c r="A18" s="43" t="s">
        <v>22</v>
      </c>
      <c r="B18" s="44">
        <v>6758.18</v>
      </c>
      <c r="C18" s="45">
        <v>8671.45</v>
      </c>
      <c r="D18" s="46">
        <f t="shared" si="1"/>
        <v>-22.064014668827014</v>
      </c>
      <c r="E18" s="44">
        <v>72832.97</v>
      </c>
      <c r="F18" s="45">
        <v>64680.8</v>
      </c>
      <c r="G18" s="47">
        <f t="shared" si="0"/>
        <v>12.603693831863549</v>
      </c>
    </row>
    <row r="19" spans="1:7" ht="12.75">
      <c r="A19" s="43" t="s">
        <v>7</v>
      </c>
      <c r="B19" s="44">
        <v>10179.73</v>
      </c>
      <c r="C19" s="45">
        <v>7053.73</v>
      </c>
      <c r="D19" s="46">
        <f t="shared" si="1"/>
        <v>44.31697839299209</v>
      </c>
      <c r="E19" s="44">
        <v>75948.58</v>
      </c>
      <c r="F19" s="45">
        <v>64019.89</v>
      </c>
      <c r="G19" s="47">
        <f t="shared" si="0"/>
        <v>18.632787404039597</v>
      </c>
    </row>
    <row r="20" spans="1:7" ht="12.75">
      <c r="A20" s="49" t="s">
        <v>31</v>
      </c>
      <c r="B20" s="39">
        <f>SUM(B21:B32)</f>
        <v>87661.51</v>
      </c>
      <c r="C20" s="39">
        <f>SUM(C21:C32)</f>
        <v>56773.82000000001</v>
      </c>
      <c r="D20" s="40">
        <f t="shared" si="1"/>
        <v>54.40481193620579</v>
      </c>
      <c r="E20" s="39">
        <f>SUM(E21:E32)</f>
        <v>1063089.49</v>
      </c>
      <c r="F20" s="50">
        <f>SUM(F21:F32)</f>
        <v>969023.3899999999</v>
      </c>
      <c r="G20" s="42">
        <f t="shared" si="0"/>
        <v>9.707309541826437</v>
      </c>
    </row>
    <row r="21" spans="1:7" ht="12.75">
      <c r="A21" s="43" t="s">
        <v>18</v>
      </c>
      <c r="B21" s="44">
        <v>54235.11</v>
      </c>
      <c r="C21" s="45">
        <v>21964.58</v>
      </c>
      <c r="D21" s="46">
        <f t="shared" si="1"/>
        <v>146.92076971196352</v>
      </c>
      <c r="E21" s="44">
        <v>654333.51</v>
      </c>
      <c r="F21" s="45">
        <v>540967.53</v>
      </c>
      <c r="G21" s="47">
        <f t="shared" si="0"/>
        <v>20.9561523960597</v>
      </c>
    </row>
    <row r="22" spans="1:7" ht="12.75">
      <c r="A22" s="43" t="s">
        <v>16</v>
      </c>
      <c r="B22" s="44">
        <v>504.83</v>
      </c>
      <c r="C22" s="45">
        <v>163.63</v>
      </c>
      <c r="D22" s="46">
        <f t="shared" si="1"/>
        <v>208.51922019189635</v>
      </c>
      <c r="E22" s="44">
        <v>22848.1</v>
      </c>
      <c r="F22" s="45">
        <v>26345.2</v>
      </c>
      <c r="G22" s="47">
        <f t="shared" si="0"/>
        <v>-13.27414481575392</v>
      </c>
    </row>
    <row r="23" spans="1:7" ht="12.75">
      <c r="A23" s="43" t="s">
        <v>17</v>
      </c>
      <c r="B23" s="44">
        <v>221.39</v>
      </c>
      <c r="C23" s="45">
        <v>440.43</v>
      </c>
      <c r="D23" s="46" t="s">
        <v>42</v>
      </c>
      <c r="E23" s="44">
        <v>1994.83</v>
      </c>
      <c r="F23" s="45">
        <v>1692.36</v>
      </c>
      <c r="G23" s="47">
        <f t="shared" si="0"/>
        <v>17.872674844595714</v>
      </c>
    </row>
    <row r="24" spans="1:7" ht="12.75">
      <c r="A24" s="43" t="s">
        <v>21</v>
      </c>
      <c r="B24" s="44">
        <v>26212.54</v>
      </c>
      <c r="C24" s="45">
        <v>28465.03</v>
      </c>
      <c r="D24" s="46">
        <f t="shared" si="1"/>
        <v>-7.913183298946103</v>
      </c>
      <c r="E24" s="44">
        <v>309075.32</v>
      </c>
      <c r="F24" s="45">
        <v>338772.76</v>
      </c>
      <c r="G24" s="47">
        <f t="shared" si="0"/>
        <v>-8.766182971735981</v>
      </c>
    </row>
    <row r="25" spans="1:7" ht="12.75">
      <c r="A25" s="43" t="s">
        <v>13</v>
      </c>
      <c r="B25" s="44">
        <v>814.18</v>
      </c>
      <c r="C25" s="45">
        <v>511.19</v>
      </c>
      <c r="D25" s="46">
        <f t="shared" si="1"/>
        <v>59.2715037461609</v>
      </c>
      <c r="E25" s="44">
        <v>5884.14</v>
      </c>
      <c r="F25" s="45">
        <v>9999.24</v>
      </c>
      <c r="G25" s="47">
        <f t="shared" si="0"/>
        <v>-41.15412771370623</v>
      </c>
    </row>
    <row r="26" spans="1:7" ht="12.75">
      <c r="A26" s="43" t="s">
        <v>14</v>
      </c>
      <c r="B26" s="44">
        <v>17.64</v>
      </c>
      <c r="C26" s="45">
        <v>41.37</v>
      </c>
      <c r="D26" s="46" t="s">
        <v>42</v>
      </c>
      <c r="E26" s="44">
        <v>14542.01</v>
      </c>
      <c r="F26" s="45">
        <v>4608.72</v>
      </c>
      <c r="G26" s="47">
        <f t="shared" si="0"/>
        <v>215.53251228106717</v>
      </c>
    </row>
    <row r="27" spans="1:7" ht="12.75">
      <c r="A27" s="43" t="s">
        <v>15</v>
      </c>
      <c r="B27" s="44">
        <v>473.43</v>
      </c>
      <c r="C27" s="45">
        <v>518.54</v>
      </c>
      <c r="D27" s="46">
        <f t="shared" si="1"/>
        <v>-8.69942530952288</v>
      </c>
      <c r="E27" s="44">
        <v>4282.58</v>
      </c>
      <c r="F27" s="45">
        <v>5183.71</v>
      </c>
      <c r="G27" s="47">
        <f t="shared" si="0"/>
        <v>-17.38388142855214</v>
      </c>
    </row>
    <row r="28" spans="1:7" ht="12.75">
      <c r="A28" s="43" t="s">
        <v>20</v>
      </c>
      <c r="B28" s="44">
        <v>671.57</v>
      </c>
      <c r="C28" s="45">
        <v>502.57</v>
      </c>
      <c r="D28" s="46">
        <f t="shared" si="1"/>
        <v>33.627156416021656</v>
      </c>
      <c r="E28" s="44">
        <v>15557.87</v>
      </c>
      <c r="F28" s="45">
        <v>10349.63</v>
      </c>
      <c r="G28" s="47">
        <f t="shared" si="0"/>
        <v>50.32295840527634</v>
      </c>
    </row>
    <row r="29" spans="1:7" ht="12.75">
      <c r="A29" s="43" t="s">
        <v>19</v>
      </c>
      <c r="B29" s="44">
        <v>1339.32</v>
      </c>
      <c r="C29" s="45">
        <v>1538.05</v>
      </c>
      <c r="D29" s="46">
        <f t="shared" si="1"/>
        <v>-12.920906342446603</v>
      </c>
      <c r="E29" s="44">
        <v>10622.37</v>
      </c>
      <c r="F29" s="45">
        <v>8212.4</v>
      </c>
      <c r="G29" s="47">
        <f t="shared" si="0"/>
        <v>29.345501923919937</v>
      </c>
    </row>
    <row r="30" spans="1:7" ht="12.75">
      <c r="A30" s="43" t="s">
        <v>32</v>
      </c>
      <c r="B30" s="44">
        <v>825.86</v>
      </c>
      <c r="C30" s="45">
        <v>410.47</v>
      </c>
      <c r="D30" s="46">
        <f t="shared" si="1"/>
        <v>101.19862596535678</v>
      </c>
      <c r="E30" s="44">
        <v>7899.41</v>
      </c>
      <c r="F30" s="45">
        <v>4835.24</v>
      </c>
      <c r="G30" s="47">
        <f t="shared" si="0"/>
        <v>63.37162167751755</v>
      </c>
    </row>
    <row r="31" spans="1:7" ht="12.75">
      <c r="A31" s="43" t="s">
        <v>25</v>
      </c>
      <c r="B31" s="44">
        <v>791.72</v>
      </c>
      <c r="C31" s="45">
        <v>408.57</v>
      </c>
      <c r="D31" s="46">
        <f t="shared" si="1"/>
        <v>93.7782999241256</v>
      </c>
      <c r="E31" s="44">
        <v>4258.85</v>
      </c>
      <c r="F31" s="45">
        <v>6491.91</v>
      </c>
      <c r="G31" s="47">
        <f t="shared" si="0"/>
        <v>-34.39758098926201</v>
      </c>
    </row>
    <row r="32" spans="1:7" ht="12.75">
      <c r="A32" s="43" t="s">
        <v>12</v>
      </c>
      <c r="B32" s="44">
        <v>1553.92</v>
      </c>
      <c r="C32" s="45">
        <v>1809.39</v>
      </c>
      <c r="D32" s="46">
        <f t="shared" si="1"/>
        <v>-14.119123019360114</v>
      </c>
      <c r="E32" s="44">
        <v>11790.5</v>
      </c>
      <c r="F32" s="45">
        <v>11564.69</v>
      </c>
      <c r="G32" s="47">
        <f t="shared" si="0"/>
        <v>1.9525815218566223</v>
      </c>
    </row>
    <row r="33" spans="1:7" ht="12.75">
      <c r="A33" s="49" t="s">
        <v>33</v>
      </c>
      <c r="B33" s="39">
        <f>SUM(B34:B36)</f>
        <v>105094.90999999999</v>
      </c>
      <c r="C33" s="39">
        <f>SUM(C34:C36)</f>
        <v>96663.67</v>
      </c>
      <c r="D33" s="40">
        <f t="shared" si="1"/>
        <v>8.72224280331999</v>
      </c>
      <c r="E33" s="39">
        <f>SUM(E34:E36)</f>
        <v>941629.4</v>
      </c>
      <c r="F33" s="50">
        <f>SUM(F34:F36)</f>
        <v>799095.4</v>
      </c>
      <c r="G33" s="42">
        <f t="shared" si="0"/>
        <v>17.8369190962681</v>
      </c>
    </row>
    <row r="34" spans="1:7" ht="12.75">
      <c r="A34" s="43" t="s">
        <v>23</v>
      </c>
      <c r="B34" s="44">
        <v>65680.25</v>
      </c>
      <c r="C34" s="45">
        <v>58457.41</v>
      </c>
      <c r="D34" s="46">
        <f t="shared" si="1"/>
        <v>12.35573043691125</v>
      </c>
      <c r="E34" s="44">
        <v>590696.92</v>
      </c>
      <c r="F34" s="45">
        <v>468151.21</v>
      </c>
      <c r="G34" s="47">
        <f t="shared" si="0"/>
        <v>26.176523179337718</v>
      </c>
    </row>
    <row r="35" spans="1:7" ht="12.75">
      <c r="A35" s="43" t="s">
        <v>26</v>
      </c>
      <c r="B35" s="44">
        <v>18187.46</v>
      </c>
      <c r="C35" s="45">
        <v>16022.64</v>
      </c>
      <c r="D35" s="46">
        <f t="shared" si="1"/>
        <v>13.511006925200842</v>
      </c>
      <c r="E35" s="44">
        <v>161699.96</v>
      </c>
      <c r="F35" s="45">
        <v>143771.71</v>
      </c>
      <c r="G35" s="47">
        <f t="shared" si="0"/>
        <v>12.469942800290813</v>
      </c>
    </row>
    <row r="36" spans="1:7" ht="12.75">
      <c r="A36" s="43" t="s">
        <v>24</v>
      </c>
      <c r="B36" s="44">
        <v>21227.2</v>
      </c>
      <c r="C36" s="45">
        <v>22183.62</v>
      </c>
      <c r="D36" s="46">
        <f t="shared" si="1"/>
        <v>-4.311379296976769</v>
      </c>
      <c r="E36" s="44">
        <v>189232.52</v>
      </c>
      <c r="F36" s="45">
        <v>187172.48</v>
      </c>
      <c r="G36" s="47">
        <f t="shared" si="0"/>
        <v>1.1006105171016412</v>
      </c>
    </row>
    <row r="37" spans="1:7" ht="12.75">
      <c r="A37" s="49" t="s">
        <v>34</v>
      </c>
      <c r="B37" s="51">
        <f>B6+B20+B33</f>
        <v>450166.36</v>
      </c>
      <c r="C37" s="51">
        <f>C6+C20+C33</f>
        <v>411317.52999999997</v>
      </c>
      <c r="D37" s="40">
        <f t="shared" si="1"/>
        <v>9.444973084419717</v>
      </c>
      <c r="E37" s="51">
        <f>E6+E20+E33</f>
        <v>4208840.850000001</v>
      </c>
      <c r="F37" s="52">
        <f>F6+F20+F33</f>
        <v>3706850.05</v>
      </c>
      <c r="G37" s="53">
        <f t="shared" si="0"/>
        <v>13.542247278116925</v>
      </c>
    </row>
    <row r="38" spans="1:7" ht="13.5" thickBot="1">
      <c r="A38" s="49" t="s">
        <v>35</v>
      </c>
      <c r="B38" s="54">
        <v>719779.681</v>
      </c>
      <c r="C38" s="55">
        <v>645819.176</v>
      </c>
      <c r="D38" s="56">
        <f t="shared" si="1"/>
        <v>11.452200205340457</v>
      </c>
      <c r="E38" s="54">
        <v>6431545.84</v>
      </c>
      <c r="F38" s="55">
        <v>5642810.776</v>
      </c>
      <c r="G38" s="57">
        <f t="shared" si="0"/>
        <v>13.97769826616635</v>
      </c>
    </row>
    <row r="39" ht="12.75">
      <c r="A39" s="30" t="s">
        <v>36</v>
      </c>
    </row>
  </sheetData>
  <sheetProtection/>
  <mergeCells count="3">
    <mergeCell ref="B4:D4"/>
    <mergeCell ref="E4:G4"/>
    <mergeCell ref="A4:A5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Toresan</dc:creator>
  <cp:keywords/>
  <dc:description/>
  <cp:lastModifiedBy>Edila Goncalves Botelho</cp:lastModifiedBy>
  <dcterms:created xsi:type="dcterms:W3CDTF">2016-09-01T19:38:30Z</dcterms:created>
  <dcterms:modified xsi:type="dcterms:W3CDTF">2017-10-10T11:10:18Z</dcterms:modified>
  <cp:category/>
  <cp:version/>
  <cp:contentType/>
  <cp:contentStatus/>
</cp:coreProperties>
</file>