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QUANTIDADE por grupo e subgrupo" sheetId="1" r:id="rId1"/>
    <sheet name="VALOR por grupo e subgrupo" sheetId="2" r:id="rId2"/>
  </sheets>
  <definedNames>
    <definedName name="EXP_SC_GP_TOTAIS" localSheetId="0">'QUANTIDADE por grupo e subgrupo'!#REF!</definedName>
    <definedName name="EXP_SC_GP_TOTAIS" localSheetId="1">'VALOR por grupo e subgrupo'!#REF!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<sst xmlns="http://schemas.openxmlformats.org/spreadsheetml/2006/main" count="88" uniqueCount="44">
  <si>
    <t>Animais vivos</t>
  </si>
  <si>
    <t>Carnes de Bovinos e derivados</t>
  </si>
  <si>
    <t>Carnes de Suínos e derivados</t>
  </si>
  <si>
    <t>Outras carnes e derivados</t>
  </si>
  <si>
    <t>Carnes de frango e derivados</t>
  </si>
  <si>
    <t>Carnes de perus e derivados</t>
  </si>
  <si>
    <t>Carnes de patos e derivados</t>
  </si>
  <si>
    <t>Outros produtos de origem animal</t>
  </si>
  <si>
    <t>Peixes, crustáceos, moloscos e derivados</t>
  </si>
  <si>
    <t>Leite e derivados</t>
  </si>
  <si>
    <t>Ovos e derivados</t>
  </si>
  <si>
    <t>Produtos apícolas</t>
  </si>
  <si>
    <t>Outros produtos de origem vegetal e derivados</t>
  </si>
  <si>
    <t>Banana</t>
  </si>
  <si>
    <t>Mate e erva mate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</si>
  <si>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</si>
  <si>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</si>
  <si>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</si>
  <si>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</si>
  <si>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</si>
  <si>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</si>
  <si>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</si>
  <si>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</si>
  <si>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</si>
  <si>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</si>
  <si>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</si>
  <si>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PRODUTOS EXPORTADOS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</si>
  <si>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</si>
  <si>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</si>
  <si>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</si>
  <si>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</si>
  <si>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</si>
  <si>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</si>
  <si>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>TOTAL DAS EXPORTAÇÕES</t>
  </si>
  <si>
    <t>Var. (%)</t>
  </si>
  <si>
    <t>no mês</t>
  </si>
  <si>
    <t>acumulado no ano</t>
  </si>
  <si>
    <t>Maçã</t>
  </si>
  <si>
    <t>Bebidas, sucos, líquidos alcoólicos e vinagres</t>
  </si>
  <si>
    <t>.</t>
  </si>
  <si>
    <t>EXPORTAÇÕES DE SANTA CATARINA - 2018</t>
  </si>
  <si>
    <t xml:space="preserve">FONTE: MDIC/SECEX – Comex Stat </t>
  </si>
  <si>
    <t>jan-jul/18</t>
  </si>
  <si>
    <t>jan-jul/17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</si>
</sst>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>
        <color theme="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>
        <color theme="3"/>
      </right>
      <top style="thin"/>
      <bottom style="thin"/>
    </border>
    <border>
      <left style="thin"/>
      <right style="thick">
        <color theme="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8" fillId="33" borderId="10" xfId="50" applyNumberFormat="1" applyFont="1" applyFill="1" applyBorder="1" applyAlignment="1">
      <alignment horizontal="center"/>
      <protection/>
    </xf>
    <xf numFmtId="0" fontId="8" fillId="33" borderId="10" xfId="50" applyFont="1" applyFill="1" applyBorder="1" applyAlignment="1">
      <alignment horizontal="center"/>
      <protection/>
    </xf>
    <xf numFmtId="0" fontId="8" fillId="33" borderId="11" xfId="50" applyFont="1" applyFill="1" applyBorder="1">
      <alignment/>
      <protection/>
    </xf>
    <xf numFmtId="0" fontId="8" fillId="33" borderId="11" xfId="50" applyNumberFormat="1" applyFont="1" applyFill="1" applyBorder="1">
      <alignment/>
      <protection/>
    </xf>
    <xf numFmtId="0" fontId="7" fillId="0" borderId="11" xfId="50" applyFont="1" applyFill="1" applyBorder="1">
      <alignment/>
      <protection/>
    </xf>
    <xf numFmtId="0" fontId="8" fillId="33" borderId="12" xfId="50" applyFont="1" applyFill="1" applyBorder="1" applyAlignment="1">
      <alignment horizontal="center"/>
      <protection/>
    </xf>
    <xf numFmtId="169" fontId="8" fillId="33" borderId="13" xfId="63" applyNumberFormat="1" applyFont="1" applyFill="1" applyBorder="1" applyAlignment="1">
      <alignment horizontal="center"/>
    </xf>
    <xf numFmtId="17" fontId="8" fillId="33" borderId="14" xfId="50" applyNumberFormat="1" applyFont="1" applyFill="1" applyBorder="1" applyAlignment="1">
      <alignment horizontal="center"/>
      <protection/>
    </xf>
    <xf numFmtId="0" fontId="8" fillId="33" borderId="15" xfId="50" applyFont="1" applyFill="1" applyBorder="1" applyAlignment="1">
      <alignment horizontal="center"/>
      <protection/>
    </xf>
    <xf numFmtId="169" fontId="8" fillId="33" borderId="16" xfId="63" applyNumberFormat="1" applyFont="1" applyFill="1" applyBorder="1" applyAlignment="1">
      <alignment horizontal="center"/>
    </xf>
    <xf numFmtId="171" fontId="8" fillId="33" borderId="17" xfId="63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" fillId="33" borderId="18" xfId="50" applyFont="1" applyFill="1" applyBorder="1" applyAlignment="1">
      <alignment horizontal="center"/>
      <protection/>
    </xf>
    <xf numFmtId="171" fontId="8" fillId="33" borderId="11" xfId="63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50" applyFont="1" applyBorder="1" applyAlignment="1">
      <alignment horizontal="right"/>
      <protection/>
    </xf>
    <xf numFmtId="3" fontId="7" fillId="0" borderId="16" xfId="50" applyNumberFormat="1" applyFont="1" applyFill="1" applyBorder="1" applyAlignment="1">
      <alignment horizontal="right"/>
      <protection/>
    </xf>
    <xf numFmtId="170" fontId="7" fillId="0" borderId="11" xfId="50" applyNumberFormat="1" applyFont="1" applyFill="1" applyBorder="1" applyAlignment="1">
      <alignment horizontal="right"/>
      <protection/>
    </xf>
    <xf numFmtId="172" fontId="7" fillId="0" borderId="17" xfId="50" applyNumberFormat="1" applyFont="1" applyFill="1" applyBorder="1" applyAlignment="1">
      <alignment horizontal="right"/>
      <protection/>
    </xf>
    <xf numFmtId="3" fontId="7" fillId="0" borderId="19" xfId="50" applyNumberFormat="1" applyFont="1" applyFill="1" applyBorder="1" applyAlignment="1">
      <alignment horizontal="right"/>
      <protection/>
    </xf>
    <xf numFmtId="172" fontId="7" fillId="0" borderId="11" xfId="50" applyNumberFormat="1" applyFont="1" applyFill="1" applyBorder="1" applyAlignment="1">
      <alignment horizontal="center"/>
      <protection/>
    </xf>
    <xf numFmtId="169" fontId="8" fillId="33" borderId="16" xfId="63" applyNumberFormat="1" applyFont="1" applyFill="1" applyBorder="1" applyAlignment="1">
      <alignment horizontal="right"/>
    </xf>
    <xf numFmtId="169" fontId="8" fillId="33" borderId="19" xfId="63" applyNumberFormat="1" applyFont="1" applyFill="1" applyBorder="1" applyAlignment="1">
      <alignment horizontal="right"/>
    </xf>
    <xf numFmtId="3" fontId="8" fillId="33" borderId="16" xfId="50" applyNumberFormat="1" applyFont="1" applyFill="1" applyBorder="1" applyAlignment="1">
      <alignment horizontal="right"/>
      <protection/>
    </xf>
    <xf numFmtId="3" fontId="8" fillId="33" borderId="19" xfId="50" applyNumberFormat="1" applyFont="1" applyFill="1" applyBorder="1" applyAlignment="1">
      <alignment horizontal="right"/>
      <protection/>
    </xf>
    <xf numFmtId="3" fontId="9" fillId="33" borderId="20" xfId="0" applyNumberFormat="1" applyFont="1" applyFill="1" applyBorder="1" applyAlignment="1">
      <alignment horizontal="right" wrapText="1"/>
    </xf>
    <xf numFmtId="3" fontId="9" fillId="33" borderId="21" xfId="0" applyNumberFormat="1" applyFont="1" applyFill="1" applyBorder="1" applyAlignment="1">
      <alignment horizontal="right" wrapText="1"/>
    </xf>
    <xf numFmtId="171" fontId="8" fillId="33" borderId="22" xfId="63" applyNumberFormat="1" applyFont="1" applyFill="1" applyBorder="1" applyAlignment="1">
      <alignment horizontal="right"/>
    </xf>
    <xf numFmtId="169" fontId="8" fillId="33" borderId="19" xfId="63" applyNumberFormat="1" applyFont="1" applyFill="1" applyBorder="1" applyAlignment="1">
      <alignment horizontal="center"/>
    </xf>
    <xf numFmtId="171" fontId="8" fillId="33" borderId="23" xfId="63" applyNumberFormat="1" applyFont="1" applyFill="1" applyBorder="1" applyAlignment="1">
      <alignment horizontal="right"/>
    </xf>
    <xf numFmtId="172" fontId="7" fillId="0" borderId="23" xfId="50" applyNumberFormat="1" applyFont="1" applyFill="1" applyBorder="1" applyAlignment="1">
      <alignment horizontal="right"/>
      <protection/>
    </xf>
    <xf numFmtId="3" fontId="7" fillId="0" borderId="13" xfId="50" applyNumberFormat="1" applyFont="1" applyFill="1" applyBorder="1" applyAlignment="1">
      <alignment horizontal="right"/>
      <protection/>
    </xf>
    <xf numFmtId="169" fontId="8" fillId="33" borderId="13" xfId="63" applyNumberFormat="1" applyFont="1" applyFill="1" applyBorder="1" applyAlignment="1">
      <alignment horizontal="right"/>
    </xf>
    <xf numFmtId="3" fontId="8" fillId="33" borderId="13" xfId="50" applyNumberFormat="1" applyFont="1" applyFill="1" applyBorder="1" applyAlignment="1">
      <alignment horizontal="right"/>
      <protection/>
    </xf>
    <xf numFmtId="171" fontId="8" fillId="33" borderId="24" xfId="63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3" fontId="7" fillId="0" borderId="13" xfId="50" applyNumberFormat="1" applyFont="1" applyFill="1" applyBorder="1" applyAlignment="1">
      <alignment/>
      <protection/>
    </xf>
    <xf numFmtId="3" fontId="7" fillId="0" borderId="19" xfId="50" applyNumberFormat="1" applyFont="1" applyFill="1" applyBorder="1" applyAlignment="1">
      <alignment/>
      <protection/>
    </xf>
    <xf numFmtId="17" fontId="10" fillId="33" borderId="25" xfId="50" applyNumberFormat="1" applyFont="1" applyFill="1" applyBorder="1" applyAlignment="1">
      <alignment horizontal="center"/>
      <protection/>
    </xf>
    <xf numFmtId="17" fontId="10" fillId="33" borderId="26" xfId="50" applyNumberFormat="1" applyFont="1" applyFill="1" applyBorder="1" applyAlignment="1">
      <alignment horizontal="center"/>
      <protection/>
    </xf>
    <xf numFmtId="17" fontId="10" fillId="33" borderId="27" xfId="50" applyNumberFormat="1" applyFont="1" applyFill="1" applyBorder="1" applyAlignment="1">
      <alignment horizontal="center"/>
      <protection/>
    </xf>
    <xf numFmtId="17" fontId="50" fillId="33" borderId="25" xfId="50" applyNumberFormat="1" applyFont="1" applyFill="1" applyBorder="1" applyAlignment="1">
      <alignment horizontal="center"/>
      <protection/>
    </xf>
    <xf numFmtId="17" fontId="50" fillId="33" borderId="26" xfId="50" applyNumberFormat="1" applyFont="1" applyFill="1" applyBorder="1" applyAlignment="1">
      <alignment horizontal="center"/>
      <protection/>
    </xf>
    <xf numFmtId="17" fontId="50" fillId="33" borderId="27" xfId="50" applyNumberFormat="1" applyFont="1" applyFill="1" applyBorder="1" applyAlignment="1">
      <alignment horizontal="center"/>
      <protection/>
    </xf>
    <xf numFmtId="3" fontId="7" fillId="0" borderId="16" xfId="50" applyNumberFormat="1" applyFont="1" applyFill="1" applyBorder="1" applyAlignme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0</xdr:row>
      <xdr:rowOff>542925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0</xdr:row>
      <xdr:rowOff>647700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59.28125" style="0" customWidth="1"/>
    <col min="2" max="2" width="13.57421875" style="0" customWidth="1"/>
    <col min="3" max="3" width="14.421875" style="0" customWidth="1"/>
    <col min="4" max="4" width="11.8515625" style="0" customWidth="1"/>
    <col min="5" max="5" width="14.421875" style="0" customWidth="1"/>
    <col min="6" max="6" width="14.00390625" style="0" customWidth="1"/>
    <col min="7" max="7" width="11.28125" style="0" customWidth="1"/>
    <col min="8" max="11" width="18.28125" style="0" customWidth="1"/>
  </cols>
  <sheetData>
    <row r="1" ht="45" customHeight="1"/>
    <row r="2" ht="14.25">
      <c r="A2" s="15"/>
    </row>
    <row r="3" spans="1:7" ht="15" thickBot="1">
      <c r="A3" s="15" t="s">
        <v>40</v>
      </c>
      <c r="E3" s="12"/>
      <c r="F3" s="12"/>
      <c r="G3" s="16" t="s">
        <v>25</v>
      </c>
    </row>
    <row r="4" spans="1:7" ht="15.75" thickBot="1">
      <c r="A4" s="36"/>
      <c r="B4" s="40" t="s">
        <v>35</v>
      </c>
      <c r="C4" s="41"/>
      <c r="D4" s="42"/>
      <c r="E4" s="43" t="s">
        <v>36</v>
      </c>
      <c r="F4" s="44"/>
      <c r="G4" s="45"/>
    </row>
    <row r="5" spans="1:7" ht="12.75">
      <c r="A5" s="3" t="s">
        <v>26</v>
      </c>
      <c r="B5" s="8">
        <v>43282</v>
      </c>
      <c r="C5" s="1">
        <v>42917</v>
      </c>
      <c r="D5" s="9" t="s">
        <v>34</v>
      </c>
      <c r="E5" s="6" t="s">
        <v>42</v>
      </c>
      <c r="F5" s="2" t="s">
        <v>43</v>
      </c>
      <c r="G5" s="13" t="s">
        <v>34</v>
      </c>
    </row>
    <row r="6" spans="1:7" ht="12.75">
      <c r="A6" s="4" t="s">
        <v>28</v>
      </c>
      <c r="B6" s="10">
        <f>SUM(B7:B19)</f>
        <v>261536.6130000001</v>
      </c>
      <c r="C6" s="29">
        <f>SUM(C7:C19)</f>
        <v>137115.51399999997</v>
      </c>
      <c r="D6" s="30">
        <f>(B6/C6-1)*100</f>
        <v>90.74180985821938</v>
      </c>
      <c r="E6" s="7">
        <f>SUM(E7:E19)</f>
        <v>1002484.4169999999</v>
      </c>
      <c r="F6" s="29">
        <f>SUM(F7:F19)</f>
        <v>834815.8010000001</v>
      </c>
      <c r="G6" s="30">
        <f>(E6/F6-1)*100</f>
        <v>20.084504366011615</v>
      </c>
    </row>
    <row r="7" spans="1:7" ht="12.75">
      <c r="A7" s="5" t="s">
        <v>0</v>
      </c>
      <c r="B7" s="46">
        <v>1030.536</v>
      </c>
      <c r="C7" s="39">
        <v>2.458</v>
      </c>
      <c r="D7" s="31">
        <f>(B7/C7-1)*100</f>
        <v>41825.79332790887</v>
      </c>
      <c r="E7" s="38">
        <v>3195.668</v>
      </c>
      <c r="F7" s="39">
        <v>44.134</v>
      </c>
      <c r="G7" s="31">
        <f aca="true" t="shared" si="0" ref="G7:G38">(E7/F7-1)*100</f>
        <v>7140.830198939594</v>
      </c>
    </row>
    <row r="8" spans="1:7" ht="12.75">
      <c r="A8" s="5" t="s">
        <v>4</v>
      </c>
      <c r="B8" s="46">
        <v>184727.17700000003</v>
      </c>
      <c r="C8" s="39">
        <v>93958.86099999999</v>
      </c>
      <c r="D8" s="31">
        <f>(B8/C8-1)*100</f>
        <v>96.60431707446948</v>
      </c>
      <c r="E8" s="38">
        <v>675334.2139999999</v>
      </c>
      <c r="F8" s="39">
        <v>555866.274</v>
      </c>
      <c r="G8" s="31">
        <f t="shared" si="0"/>
        <v>21.492208753791008</v>
      </c>
    </row>
    <row r="9" spans="1:7" ht="12.75">
      <c r="A9" s="5" t="s">
        <v>2</v>
      </c>
      <c r="B9" s="46">
        <v>43714.528000000006</v>
      </c>
      <c r="C9" s="39">
        <v>23320.370000000006</v>
      </c>
      <c r="D9" s="31">
        <f aca="true" t="shared" si="1" ref="D9:D38">(B9/C9-1)*100</f>
        <v>87.45212018505708</v>
      </c>
      <c r="E9" s="38">
        <v>184214.90299999996</v>
      </c>
      <c r="F9" s="39">
        <v>162313.41000000003</v>
      </c>
      <c r="G9" s="31">
        <f t="shared" si="0"/>
        <v>13.493335516763484</v>
      </c>
    </row>
    <row r="10" spans="1:7" ht="12.75">
      <c r="A10" s="5" t="s">
        <v>1</v>
      </c>
      <c r="B10" s="46">
        <v>354.059</v>
      </c>
      <c r="C10" s="39">
        <v>107.50399999999999</v>
      </c>
      <c r="D10" s="31">
        <f t="shared" si="1"/>
        <v>229.34495460634028</v>
      </c>
      <c r="E10" s="38">
        <v>2446.819</v>
      </c>
      <c r="F10" s="39">
        <v>860.706</v>
      </c>
      <c r="G10" s="31">
        <f t="shared" si="0"/>
        <v>184.28046278287823</v>
      </c>
    </row>
    <row r="11" spans="1:7" ht="12.75">
      <c r="A11" s="5" t="s">
        <v>5</v>
      </c>
      <c r="B11" s="46">
        <v>7717.173999999999</v>
      </c>
      <c r="C11" s="39">
        <v>3602.147</v>
      </c>
      <c r="D11" s="31">
        <f t="shared" si="1"/>
        <v>114.2381751771929</v>
      </c>
      <c r="E11" s="38">
        <v>22428.293999999998</v>
      </c>
      <c r="F11" s="39">
        <v>19854.782</v>
      </c>
      <c r="G11" s="31">
        <f t="shared" si="0"/>
        <v>12.961673414495301</v>
      </c>
    </row>
    <row r="12" spans="1:7" ht="12.75">
      <c r="A12" s="5" t="s">
        <v>6</v>
      </c>
      <c r="B12" s="46">
        <v>324.173</v>
      </c>
      <c r="C12" s="39">
        <v>351.22700000000003</v>
      </c>
      <c r="D12" s="31">
        <f t="shared" si="1"/>
        <v>-7.702710782485411</v>
      </c>
      <c r="E12" s="38">
        <v>1361.507</v>
      </c>
      <c r="F12" s="39">
        <v>1698.987</v>
      </c>
      <c r="G12" s="31">
        <f t="shared" si="0"/>
        <v>-19.863601075228942</v>
      </c>
    </row>
    <row r="13" spans="1:7" ht="12.75">
      <c r="A13" s="5" t="s">
        <v>3</v>
      </c>
      <c r="B13" s="46">
        <v>16898.708000000002</v>
      </c>
      <c r="C13" s="39">
        <v>9568.387999999999</v>
      </c>
      <c r="D13" s="31">
        <f t="shared" si="1"/>
        <v>76.6097695871029</v>
      </c>
      <c r="E13" s="38">
        <v>68104.186</v>
      </c>
      <c r="F13" s="39">
        <v>46608.74600000001</v>
      </c>
      <c r="G13" s="31">
        <f t="shared" si="0"/>
        <v>46.118897942459114</v>
      </c>
    </row>
    <row r="14" spans="1:7" ht="12.75">
      <c r="A14" s="5" t="s">
        <v>10</v>
      </c>
      <c r="B14" s="46">
        <v>220.91</v>
      </c>
      <c r="C14" s="39">
        <v>201.079</v>
      </c>
      <c r="D14" s="31">
        <f t="shared" si="1"/>
        <v>9.862292929644557</v>
      </c>
      <c r="E14" s="38">
        <v>1983.761</v>
      </c>
      <c r="F14" s="39">
        <v>1193.511</v>
      </c>
      <c r="G14" s="31">
        <f t="shared" si="0"/>
        <v>66.21220918784996</v>
      </c>
    </row>
    <row r="15" spans="1:7" ht="12.75">
      <c r="A15" s="5" t="s">
        <v>9</v>
      </c>
      <c r="B15" s="46">
        <v>0.222</v>
      </c>
      <c r="C15" s="38">
        <v>5.682</v>
      </c>
      <c r="D15" s="31" t="s">
        <v>39</v>
      </c>
      <c r="E15" s="38">
        <v>7.944999999999999</v>
      </c>
      <c r="F15" s="38">
        <v>18.270000000000003</v>
      </c>
      <c r="G15" s="31">
        <f t="shared" si="0"/>
        <v>-56.51340996168584</v>
      </c>
    </row>
    <row r="16" spans="1:7" ht="12.75">
      <c r="A16" s="5" t="s">
        <v>8</v>
      </c>
      <c r="B16" s="46">
        <v>1072.7269999999999</v>
      </c>
      <c r="C16" s="39">
        <v>910.277</v>
      </c>
      <c r="D16" s="31">
        <f t="shared" si="1"/>
        <v>17.846216041930063</v>
      </c>
      <c r="E16" s="38">
        <v>7006.763</v>
      </c>
      <c r="F16" s="39">
        <v>9337.825</v>
      </c>
      <c r="G16" s="31">
        <f t="shared" si="0"/>
        <v>-24.96365052889726</v>
      </c>
    </row>
    <row r="17" spans="1:7" ht="12.75">
      <c r="A17" s="5" t="s">
        <v>11</v>
      </c>
      <c r="B17" s="46">
        <v>292.41</v>
      </c>
      <c r="C17" s="39">
        <v>338.58</v>
      </c>
      <c r="D17" s="31">
        <f t="shared" si="1"/>
        <v>-13.636363636363624</v>
      </c>
      <c r="E17" s="38">
        <v>1621.118</v>
      </c>
      <c r="F17" s="39">
        <v>2465.998</v>
      </c>
      <c r="G17" s="31">
        <f t="shared" si="0"/>
        <v>-34.26117944945617</v>
      </c>
    </row>
    <row r="18" spans="1:7" ht="12.75">
      <c r="A18" s="5" t="s">
        <v>20</v>
      </c>
      <c r="B18" s="46">
        <v>1366.2580000000003</v>
      </c>
      <c r="C18" s="39">
        <v>1504.7830000000001</v>
      </c>
      <c r="D18" s="31">
        <f t="shared" si="1"/>
        <v>-9.205646262617261</v>
      </c>
      <c r="E18" s="38">
        <v>16637.680000000004</v>
      </c>
      <c r="F18" s="39">
        <v>14196.282</v>
      </c>
      <c r="G18" s="31">
        <f t="shared" si="0"/>
        <v>17.197446486340606</v>
      </c>
    </row>
    <row r="19" spans="1:7" ht="12.75">
      <c r="A19" s="5" t="s">
        <v>7</v>
      </c>
      <c r="B19" s="46">
        <v>3817.7309999999998</v>
      </c>
      <c r="C19" s="39">
        <v>3244.1579999999994</v>
      </c>
      <c r="D19" s="31">
        <f t="shared" si="1"/>
        <v>17.680180805003953</v>
      </c>
      <c r="E19" s="38">
        <v>18141.559</v>
      </c>
      <c r="F19" s="39">
        <v>20356.876</v>
      </c>
      <c r="G19" s="31">
        <f t="shared" si="0"/>
        <v>-10.882401602289072</v>
      </c>
    </row>
    <row r="20" spans="1:7" ht="12.75">
      <c r="A20" s="3" t="s">
        <v>29</v>
      </c>
      <c r="B20" s="22">
        <f>SUM(B21:B32)</f>
        <v>304358.472</v>
      </c>
      <c r="C20" s="23">
        <f>SUM(C21:C32)</f>
        <v>164580.992</v>
      </c>
      <c r="D20" s="30">
        <f t="shared" si="1"/>
        <v>84.92929730305674</v>
      </c>
      <c r="E20" s="33">
        <f>SUM(E21:E32)</f>
        <v>1426298.247</v>
      </c>
      <c r="F20" s="23">
        <f>SUM(F21:F32)</f>
        <v>1603773.699</v>
      </c>
      <c r="G20" s="30">
        <f t="shared" si="0"/>
        <v>-11.066115631567053</v>
      </c>
    </row>
    <row r="21" spans="1:7" ht="12.75">
      <c r="A21" s="5" t="s">
        <v>17</v>
      </c>
      <c r="B21" s="17">
        <v>285587.558</v>
      </c>
      <c r="C21" s="20">
        <v>142140.911</v>
      </c>
      <c r="D21" s="31">
        <f t="shared" si="1"/>
        <v>100.91862081846376</v>
      </c>
      <c r="E21" s="32">
        <v>1243292.88</v>
      </c>
      <c r="F21" s="20">
        <v>1370345.216</v>
      </c>
      <c r="G21" s="31">
        <f t="shared" si="0"/>
        <v>-9.271556868776642</v>
      </c>
    </row>
    <row r="22" spans="1:7" ht="12.75">
      <c r="A22" s="5" t="s">
        <v>15</v>
      </c>
      <c r="B22" s="17">
        <v>93.04</v>
      </c>
      <c r="C22" s="20">
        <v>385.70099999999996</v>
      </c>
      <c r="D22" s="31">
        <f t="shared" si="1"/>
        <v>-75.87768763887051</v>
      </c>
      <c r="E22" s="32">
        <v>2377.0389999999998</v>
      </c>
      <c r="F22" s="20">
        <v>107021.82099999998</v>
      </c>
      <c r="G22" s="31">
        <f t="shared" si="0"/>
        <v>-97.7789211790743</v>
      </c>
    </row>
    <row r="23" spans="1:7" ht="12.75">
      <c r="A23" s="5" t="s">
        <v>16</v>
      </c>
      <c r="B23" s="17">
        <v>100.46000000000001</v>
      </c>
      <c r="C23" s="20">
        <v>579.168</v>
      </c>
      <c r="D23" s="31">
        <f t="shared" si="1"/>
        <v>-82.65442842145974</v>
      </c>
      <c r="E23" s="32">
        <v>37654.194</v>
      </c>
      <c r="F23" s="20">
        <v>2661.754</v>
      </c>
      <c r="G23" s="31">
        <f t="shared" si="0"/>
        <v>1314.6383925787284</v>
      </c>
    </row>
    <row r="24" spans="1:7" ht="12.75">
      <c r="A24" s="5" t="s">
        <v>19</v>
      </c>
      <c r="B24" s="17">
        <v>7229.189</v>
      </c>
      <c r="C24" s="20">
        <v>10810.201000000001</v>
      </c>
      <c r="D24" s="31">
        <f t="shared" si="1"/>
        <v>-33.126229567794354</v>
      </c>
      <c r="E24" s="32">
        <v>48371.938</v>
      </c>
      <c r="F24" s="20">
        <v>47222.32</v>
      </c>
      <c r="G24" s="31">
        <f t="shared" si="0"/>
        <v>2.434480135664674</v>
      </c>
    </row>
    <row r="25" spans="1:7" ht="12.75">
      <c r="A25" s="5" t="s">
        <v>13</v>
      </c>
      <c r="B25" s="17">
        <v>2775.061</v>
      </c>
      <c r="C25" s="20">
        <v>3008.206</v>
      </c>
      <c r="D25" s="31">
        <f t="shared" si="1"/>
        <v>-7.750300345122641</v>
      </c>
      <c r="E25" s="32">
        <v>26429.141</v>
      </c>
      <c r="F25" s="20">
        <v>14790.613</v>
      </c>
      <c r="G25" s="31">
        <f t="shared" si="0"/>
        <v>78.68861148621764</v>
      </c>
    </row>
    <row r="26" spans="1:7" ht="12.75">
      <c r="A26" s="5" t="s">
        <v>37</v>
      </c>
      <c r="B26" s="17">
        <v>382.033</v>
      </c>
      <c r="C26" s="20">
        <v>802.62</v>
      </c>
      <c r="D26" s="31">
        <f t="shared" si="1"/>
        <v>-52.40175923849393</v>
      </c>
      <c r="E26" s="32">
        <v>21373.173</v>
      </c>
      <c r="F26" s="20">
        <v>20923.547</v>
      </c>
      <c r="G26" s="31">
        <f t="shared" si="0"/>
        <v>2.14889951498185</v>
      </c>
    </row>
    <row r="27" spans="1:7" ht="12.75">
      <c r="A27" s="5" t="s">
        <v>14</v>
      </c>
      <c r="B27" s="17">
        <v>276.616</v>
      </c>
      <c r="C27" s="20">
        <v>329.592</v>
      </c>
      <c r="D27" s="31">
        <f t="shared" si="1"/>
        <v>-16.073205660331556</v>
      </c>
      <c r="E27" s="32">
        <v>1931.693</v>
      </c>
      <c r="F27" s="20">
        <v>1992.36</v>
      </c>
      <c r="G27" s="31">
        <f t="shared" si="0"/>
        <v>-3.0449818305928633</v>
      </c>
    </row>
    <row r="28" spans="1:7" ht="12.75">
      <c r="A28" s="5" t="s">
        <v>38</v>
      </c>
      <c r="B28" s="17">
        <v>667.1250000000001</v>
      </c>
      <c r="C28" s="20">
        <v>2541.657</v>
      </c>
      <c r="D28" s="31">
        <f t="shared" si="1"/>
        <v>-73.75235918930052</v>
      </c>
      <c r="E28" s="32">
        <v>13092.169000000002</v>
      </c>
      <c r="F28" s="20">
        <v>14172.38</v>
      </c>
      <c r="G28" s="31">
        <f t="shared" si="0"/>
        <v>-7.6219449379708815</v>
      </c>
    </row>
    <row r="29" spans="1:7" ht="12.75">
      <c r="A29" s="5" t="s">
        <v>18</v>
      </c>
      <c r="B29" s="17">
        <v>714.6469999999998</v>
      </c>
      <c r="C29" s="20">
        <v>1007.86</v>
      </c>
      <c r="D29" s="31">
        <f t="shared" si="1"/>
        <v>-29.09263191316256</v>
      </c>
      <c r="E29" s="32">
        <v>5396.484999999998</v>
      </c>
      <c r="F29" s="20">
        <v>4265.601999999999</v>
      </c>
      <c r="G29" s="31">
        <f t="shared" si="0"/>
        <v>26.511685806598905</v>
      </c>
    </row>
    <row r="30" spans="1:7" ht="12.75">
      <c r="A30" s="5" t="s">
        <v>30</v>
      </c>
      <c r="B30" s="17">
        <v>4526.110000000001</v>
      </c>
      <c r="C30" s="20">
        <v>1847.982</v>
      </c>
      <c r="D30" s="31">
        <f t="shared" si="1"/>
        <v>144.92175789591028</v>
      </c>
      <c r="E30" s="32">
        <v>16457.573</v>
      </c>
      <c r="F30" s="20">
        <v>9424.440999999999</v>
      </c>
      <c r="G30" s="31">
        <f t="shared" si="0"/>
        <v>74.62651631009206</v>
      </c>
    </row>
    <row r="31" spans="1:7" ht="12.75">
      <c r="A31" s="5" t="s">
        <v>23</v>
      </c>
      <c r="B31" s="17">
        <v>289.717</v>
      </c>
      <c r="C31" s="20">
        <v>153.80100000000002</v>
      </c>
      <c r="D31" s="31">
        <f t="shared" si="1"/>
        <v>88.37133698740578</v>
      </c>
      <c r="E31" s="32">
        <v>1224.9539999999995</v>
      </c>
      <c r="F31" s="20">
        <v>514.4220000000001</v>
      </c>
      <c r="G31" s="31">
        <f t="shared" si="0"/>
        <v>138.12239756464518</v>
      </c>
    </row>
    <row r="32" spans="1:7" ht="12.75">
      <c r="A32" s="5" t="s">
        <v>12</v>
      </c>
      <c r="B32" s="17">
        <v>1716.9160000000002</v>
      </c>
      <c r="C32" s="20">
        <v>973.293</v>
      </c>
      <c r="D32" s="31">
        <f t="shared" si="1"/>
        <v>76.40278929366595</v>
      </c>
      <c r="E32" s="32">
        <v>8697.008000000002</v>
      </c>
      <c r="F32" s="20">
        <v>10439.223000000002</v>
      </c>
      <c r="G32" s="31">
        <f t="shared" si="0"/>
        <v>-16.689125234703774</v>
      </c>
    </row>
    <row r="33" spans="1:7" ht="12.75">
      <c r="A33" s="3" t="s">
        <v>31</v>
      </c>
      <c r="B33" s="22">
        <f>SUM(B34:B36)</f>
        <v>143998.25400000002</v>
      </c>
      <c r="C33" s="23">
        <f>SUM(C34:C36)</f>
        <v>165040.31999999995</v>
      </c>
      <c r="D33" s="30">
        <f t="shared" si="1"/>
        <v>-12.749651721470212</v>
      </c>
      <c r="E33" s="33">
        <f>SUM(E34:E36)</f>
        <v>1147571.2230000002</v>
      </c>
      <c r="F33" s="23">
        <f>SUM(F34:F36)</f>
        <v>1069494.6160000002</v>
      </c>
      <c r="G33" s="30">
        <f t="shared" si="0"/>
        <v>7.300327260366513</v>
      </c>
    </row>
    <row r="34" spans="1:7" ht="12.75">
      <c r="A34" s="5" t="s">
        <v>21</v>
      </c>
      <c r="B34" s="17">
        <v>107227.53000000001</v>
      </c>
      <c r="C34" s="20">
        <v>130287.87099999997</v>
      </c>
      <c r="D34" s="31">
        <f t="shared" si="1"/>
        <v>-17.699530142755926</v>
      </c>
      <c r="E34" s="32">
        <v>895166.2510000003</v>
      </c>
      <c r="F34" s="20">
        <v>796869.4920000002</v>
      </c>
      <c r="G34" s="19">
        <f t="shared" si="0"/>
        <v>12.335364822825978</v>
      </c>
    </row>
    <row r="35" spans="1:7" ht="12.75">
      <c r="A35" s="5" t="s">
        <v>24</v>
      </c>
      <c r="B35" s="17">
        <v>6907.657</v>
      </c>
      <c r="C35" s="20">
        <v>9249.731</v>
      </c>
      <c r="D35" s="31">
        <f t="shared" si="1"/>
        <v>-25.320455265131493</v>
      </c>
      <c r="E35" s="32">
        <v>57428.612</v>
      </c>
      <c r="F35" s="20">
        <v>58943.274999999994</v>
      </c>
      <c r="G35" s="19">
        <f t="shared" si="0"/>
        <v>-2.5696960340259256</v>
      </c>
    </row>
    <row r="36" spans="1:7" ht="12.75">
      <c r="A36" s="5" t="s">
        <v>22</v>
      </c>
      <c r="B36" s="17">
        <v>29863.067000000003</v>
      </c>
      <c r="C36" s="20">
        <v>25502.718</v>
      </c>
      <c r="D36" s="31">
        <f t="shared" si="1"/>
        <v>17.097585441677253</v>
      </c>
      <c r="E36" s="32">
        <v>194976.36000000004</v>
      </c>
      <c r="F36" s="20">
        <v>213681.849</v>
      </c>
      <c r="G36" s="19">
        <f t="shared" si="0"/>
        <v>-8.753897014434742</v>
      </c>
    </row>
    <row r="37" spans="1:7" ht="12.75">
      <c r="A37" s="3" t="s">
        <v>32</v>
      </c>
      <c r="B37" s="24">
        <f>B6+B20+B33</f>
        <v>709893.3390000002</v>
      </c>
      <c r="C37" s="25">
        <f>C6+C20+C33</f>
        <v>466736.8259999999</v>
      </c>
      <c r="D37" s="30">
        <f t="shared" si="1"/>
        <v>52.09713471377129</v>
      </c>
      <c r="E37" s="34">
        <f>E6+E20+E33</f>
        <v>3576353.887</v>
      </c>
      <c r="F37" s="25">
        <f>F6+F20+F33</f>
        <v>3508084.1160000004</v>
      </c>
      <c r="G37" s="30">
        <f t="shared" si="0"/>
        <v>1.9460699556384187</v>
      </c>
    </row>
    <row r="38" spans="1:7" ht="13.5" thickBot="1">
      <c r="A38" s="3" t="s">
        <v>33</v>
      </c>
      <c r="B38" s="26">
        <v>892903.016</v>
      </c>
      <c r="C38" s="27">
        <v>597336.074</v>
      </c>
      <c r="D38" s="35">
        <f t="shared" si="1"/>
        <v>49.48084585294943</v>
      </c>
      <c r="E38" s="27">
        <v>4629276.962</v>
      </c>
      <c r="F38" s="27">
        <v>4370435.717</v>
      </c>
      <c r="G38" s="35">
        <f t="shared" si="0"/>
        <v>5.922550101656143</v>
      </c>
    </row>
    <row r="39" ht="12.75">
      <c r="A39" s="37" t="s">
        <v>41</v>
      </c>
    </row>
  </sheetData>
  <sheetProtection/>
  <mergeCells count="2">
    <mergeCell ref="B4:D4"/>
    <mergeCell ref="E4:G4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8.8515625" style="0" customWidth="1"/>
    <col min="2" max="7" width="11.8515625" style="0" customWidth="1"/>
  </cols>
  <sheetData>
    <row r="1" ht="52.5" customHeight="1"/>
    <row r="2" spans="1:7" ht="15" thickBot="1">
      <c r="A2" s="15" t="s">
        <v>40</v>
      </c>
      <c r="G2" s="16" t="s">
        <v>27</v>
      </c>
    </row>
    <row r="3" spans="1:7" ht="15.75" thickBot="1">
      <c r="A3" s="36"/>
      <c r="B3" s="40" t="s">
        <v>35</v>
      </c>
      <c r="C3" s="41"/>
      <c r="D3" s="42"/>
      <c r="E3" s="43" t="s">
        <v>36</v>
      </c>
      <c r="F3" s="44"/>
      <c r="G3" s="45"/>
    </row>
    <row r="4" spans="1:7" ht="12.75">
      <c r="A4" s="3" t="s">
        <v>26</v>
      </c>
      <c r="B4" s="8">
        <v>43282</v>
      </c>
      <c r="C4" s="1">
        <v>42917</v>
      </c>
      <c r="D4" s="9" t="s">
        <v>34</v>
      </c>
      <c r="E4" s="6" t="s">
        <v>42</v>
      </c>
      <c r="F4" s="2" t="s">
        <v>43</v>
      </c>
      <c r="G4" s="13" t="s">
        <v>34</v>
      </c>
    </row>
    <row r="5" spans="1:7" ht="12.75">
      <c r="A5" s="4" t="s">
        <v>28</v>
      </c>
      <c r="B5" s="10">
        <f>SUM(B6:B18)</f>
        <v>413740.9950000001</v>
      </c>
      <c r="C5" s="10">
        <f>SUM(C6:C18)</f>
        <v>257966.01399999994</v>
      </c>
      <c r="D5" s="14">
        <f>(B5/C5-1)*100</f>
        <v>60.38585416139362</v>
      </c>
      <c r="E5" s="10">
        <f>SUM(E6:E18)</f>
        <v>1721881.335</v>
      </c>
      <c r="F5" s="7">
        <f>SUM(F6:F18)</f>
        <v>1664642.2200000007</v>
      </c>
      <c r="G5" s="11">
        <f>(E5/F5-1)*100</f>
        <v>3.4385235645410406</v>
      </c>
    </row>
    <row r="6" spans="1:7" ht="12.75">
      <c r="A6" s="5" t="s">
        <v>0</v>
      </c>
      <c r="B6" s="17">
        <v>2876.15</v>
      </c>
      <c r="C6" s="20">
        <v>42</v>
      </c>
      <c r="D6" s="18">
        <f aca="true" t="shared" si="0" ref="D6:D37">(B6/C6-1)*100</f>
        <v>6747.97619047619</v>
      </c>
      <c r="E6" s="17">
        <v>8885.325</v>
      </c>
      <c r="F6" s="20">
        <v>187.306</v>
      </c>
      <c r="G6" s="19">
        <f aca="true" t="shared" si="1" ref="G6:G37">(E6/F6-1)*100</f>
        <v>4643.748198135671</v>
      </c>
    </row>
    <row r="7" spans="1:7" ht="12.75">
      <c r="A7" s="5" t="s">
        <v>4</v>
      </c>
      <c r="B7" s="17">
        <v>287649.797</v>
      </c>
      <c r="C7" s="20">
        <v>164408.02299999996</v>
      </c>
      <c r="D7" s="18">
        <f t="shared" si="0"/>
        <v>74.9609245042744</v>
      </c>
      <c r="E7" s="17">
        <v>1118260.8900000001</v>
      </c>
      <c r="F7" s="20">
        <v>1027848.9450000001</v>
      </c>
      <c r="G7" s="19">
        <f t="shared" si="1"/>
        <v>8.796228807726214</v>
      </c>
    </row>
    <row r="8" spans="1:7" ht="12.75">
      <c r="A8" s="5" t="s">
        <v>2</v>
      </c>
      <c r="B8" s="17">
        <v>74337.101</v>
      </c>
      <c r="C8" s="20">
        <v>54855.76900000001</v>
      </c>
      <c r="D8" s="18">
        <f t="shared" si="0"/>
        <v>35.51373420724442</v>
      </c>
      <c r="E8" s="17">
        <v>352825.267</v>
      </c>
      <c r="F8" s="20">
        <v>385353.0789999999</v>
      </c>
      <c r="G8" s="19">
        <f t="shared" si="1"/>
        <v>-8.441041157478313</v>
      </c>
    </row>
    <row r="9" spans="1:7" ht="12.75">
      <c r="A9" s="5" t="s">
        <v>1</v>
      </c>
      <c r="B9" s="17">
        <v>1102.52</v>
      </c>
      <c r="C9" s="20">
        <v>308.60499999999996</v>
      </c>
      <c r="D9" s="18">
        <f t="shared" si="0"/>
        <v>257.25927966170354</v>
      </c>
      <c r="E9" s="17">
        <v>8047.768</v>
      </c>
      <c r="F9" s="20">
        <v>2795.756</v>
      </c>
      <c r="G9" s="19">
        <f t="shared" si="1"/>
        <v>187.85659406614883</v>
      </c>
    </row>
    <row r="10" spans="1:7" ht="12.75">
      <c r="A10" s="5" t="s">
        <v>5</v>
      </c>
      <c r="B10" s="17">
        <v>13753.595000000001</v>
      </c>
      <c r="C10" s="20">
        <v>8410.096</v>
      </c>
      <c r="D10" s="18">
        <f t="shared" si="0"/>
        <v>63.53671824911395</v>
      </c>
      <c r="E10" s="17">
        <v>40749.053</v>
      </c>
      <c r="F10" s="20">
        <v>49923.956000000006</v>
      </c>
      <c r="G10" s="19">
        <f t="shared" si="1"/>
        <v>-18.377756362095997</v>
      </c>
    </row>
    <row r="11" spans="1:7" ht="12.75">
      <c r="A11" s="5" t="s">
        <v>6</v>
      </c>
      <c r="B11" s="17">
        <v>937.456</v>
      </c>
      <c r="C11" s="20">
        <v>850.86</v>
      </c>
      <c r="D11" s="18">
        <f t="shared" si="0"/>
        <v>10.177467503467085</v>
      </c>
      <c r="E11" s="17">
        <v>3738.27</v>
      </c>
      <c r="F11" s="20">
        <v>4458.351000000001</v>
      </c>
      <c r="G11" s="19">
        <f t="shared" si="1"/>
        <v>-16.151285531354542</v>
      </c>
    </row>
    <row r="12" spans="1:7" ht="12.75">
      <c r="A12" s="5" t="s">
        <v>3</v>
      </c>
      <c r="B12" s="17">
        <v>13599.228000000001</v>
      </c>
      <c r="C12" s="20">
        <v>7571.759</v>
      </c>
      <c r="D12" s="18">
        <f t="shared" si="0"/>
        <v>79.60460706686519</v>
      </c>
      <c r="E12" s="17">
        <v>53678.985</v>
      </c>
      <c r="F12" s="20">
        <v>45541.02700000001</v>
      </c>
      <c r="G12" s="19">
        <f t="shared" si="1"/>
        <v>17.86950917905297</v>
      </c>
    </row>
    <row r="13" spans="1:7" ht="12.75">
      <c r="A13" s="5" t="s">
        <v>10</v>
      </c>
      <c r="B13" s="17">
        <v>811.0079999999999</v>
      </c>
      <c r="C13" s="20">
        <v>660.8710000000001</v>
      </c>
      <c r="D13" s="18">
        <f t="shared" si="0"/>
        <v>22.718049362129644</v>
      </c>
      <c r="E13" s="17">
        <v>7587.967000000001</v>
      </c>
      <c r="F13" s="20">
        <v>4073.4849999999997</v>
      </c>
      <c r="G13" s="19">
        <f t="shared" si="1"/>
        <v>86.2770330564615</v>
      </c>
    </row>
    <row r="14" spans="1:7" ht="12.75">
      <c r="A14" s="5" t="s">
        <v>9</v>
      </c>
      <c r="B14" s="17">
        <v>0.329</v>
      </c>
      <c r="C14" s="20">
        <v>32.701</v>
      </c>
      <c r="D14" s="21" t="s">
        <v>39</v>
      </c>
      <c r="E14" s="17">
        <v>38.329</v>
      </c>
      <c r="F14" s="20">
        <v>97.38699999999999</v>
      </c>
      <c r="G14" s="19">
        <f t="shared" si="1"/>
        <v>-60.642590900222814</v>
      </c>
    </row>
    <row r="15" spans="1:7" ht="12.75">
      <c r="A15" s="5" t="s">
        <v>8</v>
      </c>
      <c r="B15" s="17">
        <v>4510.764000000001</v>
      </c>
      <c r="C15" s="20">
        <v>3752.6160000000004</v>
      </c>
      <c r="D15" s="18">
        <f t="shared" si="0"/>
        <v>20.203186257266935</v>
      </c>
      <c r="E15" s="17">
        <v>18923.041</v>
      </c>
      <c r="F15" s="20">
        <v>21994.956</v>
      </c>
      <c r="G15" s="19">
        <f t="shared" si="1"/>
        <v>-13.966452126569372</v>
      </c>
    </row>
    <row r="16" spans="1:7" ht="12.75">
      <c r="A16" s="5" t="s">
        <v>11</v>
      </c>
      <c r="B16" s="17">
        <v>1060.174</v>
      </c>
      <c r="C16" s="20">
        <v>1577.596</v>
      </c>
      <c r="D16" s="18">
        <f t="shared" si="0"/>
        <v>-32.79813082690373</v>
      </c>
      <c r="E16" s="17">
        <v>5990.655</v>
      </c>
      <c r="F16" s="20">
        <v>11335.029</v>
      </c>
      <c r="G16" s="19">
        <f t="shared" si="1"/>
        <v>-47.14918682607694</v>
      </c>
    </row>
    <row r="17" spans="1:7" ht="12.75">
      <c r="A17" s="5" t="s">
        <v>20</v>
      </c>
      <c r="B17" s="17">
        <v>3910.9990000000003</v>
      </c>
      <c r="C17" s="20">
        <v>5673.130999999999</v>
      </c>
      <c r="D17" s="18">
        <f t="shared" si="0"/>
        <v>-31.061013750607902</v>
      </c>
      <c r="E17" s="17">
        <v>50338.416</v>
      </c>
      <c r="F17" s="20">
        <v>55529.806000000004</v>
      </c>
      <c r="G17" s="19">
        <f t="shared" si="1"/>
        <v>-9.348835110282948</v>
      </c>
    </row>
    <row r="18" spans="1:7" ht="12.75">
      <c r="A18" s="5" t="s">
        <v>7</v>
      </c>
      <c r="B18" s="17">
        <v>9191.874</v>
      </c>
      <c r="C18" s="20">
        <v>9821.987</v>
      </c>
      <c r="D18" s="18">
        <f t="shared" si="0"/>
        <v>-6.4153312359301555</v>
      </c>
      <c r="E18" s="17">
        <v>52817.36899999999</v>
      </c>
      <c r="F18" s="20">
        <v>55503.136999999995</v>
      </c>
      <c r="G18" s="19">
        <f t="shared" si="1"/>
        <v>-4.838948112067976</v>
      </c>
    </row>
    <row r="19" spans="1:7" ht="12.75">
      <c r="A19" s="3" t="s">
        <v>29</v>
      </c>
      <c r="B19" s="22">
        <f>SUM(B20:B31)</f>
        <v>163548.978</v>
      </c>
      <c r="C19" s="22">
        <f>SUM(C20:C31)</f>
        <v>111411.522</v>
      </c>
      <c r="D19" s="14">
        <f t="shared" si="0"/>
        <v>46.7971849446595</v>
      </c>
      <c r="E19" s="22">
        <f>SUM(E20:E31)</f>
        <v>833354.849</v>
      </c>
      <c r="F19" s="23">
        <f>SUM(F20:F31)</f>
        <v>846339.5410000001</v>
      </c>
      <c r="G19" s="11">
        <f t="shared" si="1"/>
        <v>-1.5342178134153839</v>
      </c>
    </row>
    <row r="20" spans="1:7" ht="12.75">
      <c r="A20" s="5" t="s">
        <v>17</v>
      </c>
      <c r="B20" s="17">
        <v>118467.023</v>
      </c>
      <c r="C20" s="20">
        <v>55356.827000000005</v>
      </c>
      <c r="D20" s="18">
        <f t="shared" si="0"/>
        <v>114.00616585195533</v>
      </c>
      <c r="E20" s="17">
        <v>512198.519</v>
      </c>
      <c r="F20" s="20">
        <v>543491.1660000001</v>
      </c>
      <c r="G20" s="19">
        <f t="shared" si="1"/>
        <v>-5.757710328634868</v>
      </c>
    </row>
    <row r="21" spans="1:7" ht="12.75">
      <c r="A21" s="5" t="s">
        <v>15</v>
      </c>
      <c r="B21" s="17">
        <v>49.362</v>
      </c>
      <c r="C21" s="20">
        <v>191.969</v>
      </c>
      <c r="D21" s="18">
        <f t="shared" si="0"/>
        <v>-74.28647333684084</v>
      </c>
      <c r="E21" s="17">
        <v>514.797</v>
      </c>
      <c r="F21" s="20">
        <v>18469.894</v>
      </c>
      <c r="G21" s="19">
        <f t="shared" si="1"/>
        <v>-97.21277772357546</v>
      </c>
    </row>
    <row r="22" spans="1:7" ht="12.75">
      <c r="A22" s="5" t="s">
        <v>16</v>
      </c>
      <c r="B22" s="17">
        <v>48.701</v>
      </c>
      <c r="C22" s="20">
        <v>300.932</v>
      </c>
      <c r="D22" s="18">
        <f t="shared" si="0"/>
        <v>-83.81660973243125</v>
      </c>
      <c r="E22" s="17">
        <v>11911.296999999999</v>
      </c>
      <c r="F22" s="20">
        <v>1635.81</v>
      </c>
      <c r="G22" s="19">
        <f t="shared" si="1"/>
        <v>628.1589548908491</v>
      </c>
    </row>
    <row r="23" spans="1:7" ht="12.75">
      <c r="A23" s="5" t="s">
        <v>19</v>
      </c>
      <c r="B23" s="17">
        <v>37326.02100000001</v>
      </c>
      <c r="C23" s="20">
        <v>46570.311</v>
      </c>
      <c r="D23" s="18">
        <f t="shared" si="0"/>
        <v>-19.85017879738873</v>
      </c>
      <c r="E23" s="17">
        <v>234986.021</v>
      </c>
      <c r="F23" s="20">
        <v>220470.02</v>
      </c>
      <c r="G23" s="19">
        <f t="shared" si="1"/>
        <v>6.584115609006624</v>
      </c>
    </row>
    <row r="24" spans="1:7" ht="12.75">
      <c r="A24" s="5" t="s">
        <v>13</v>
      </c>
      <c r="B24" s="17">
        <v>563.395</v>
      </c>
      <c r="C24" s="20">
        <v>717.098</v>
      </c>
      <c r="D24" s="18">
        <f t="shared" si="0"/>
        <v>-21.434029937330735</v>
      </c>
      <c r="E24" s="17">
        <v>6836.5869999999995</v>
      </c>
      <c r="F24" s="20">
        <v>4307.6939999999995</v>
      </c>
      <c r="G24" s="19">
        <f t="shared" si="1"/>
        <v>58.70642157962009</v>
      </c>
    </row>
    <row r="25" spans="1:7" ht="12.75">
      <c r="A25" s="5" t="s">
        <v>37</v>
      </c>
      <c r="B25" s="17">
        <v>270.57</v>
      </c>
      <c r="C25" s="20">
        <v>532.122</v>
      </c>
      <c r="D25" s="18">
        <f t="shared" si="0"/>
        <v>-49.152637928896006</v>
      </c>
      <c r="E25" s="17">
        <v>14828.238</v>
      </c>
      <c r="F25" s="20">
        <v>14506.740000000002</v>
      </c>
      <c r="G25" s="19">
        <f t="shared" si="1"/>
        <v>2.216197436501921</v>
      </c>
    </row>
    <row r="26" spans="1:7" ht="12.75">
      <c r="A26" s="5" t="s">
        <v>14</v>
      </c>
      <c r="B26" s="17">
        <v>500.449</v>
      </c>
      <c r="C26" s="20">
        <v>560.656</v>
      </c>
      <c r="D26" s="18">
        <f t="shared" si="0"/>
        <v>-10.738670414657104</v>
      </c>
      <c r="E26" s="17">
        <v>3423.637</v>
      </c>
      <c r="F26" s="20">
        <v>3392.503</v>
      </c>
      <c r="G26" s="19">
        <f t="shared" si="1"/>
        <v>0.9177294758471843</v>
      </c>
    </row>
    <row r="27" spans="1:7" ht="12.75">
      <c r="A27" s="5" t="s">
        <v>38</v>
      </c>
      <c r="B27" s="17">
        <v>491.04200000000003</v>
      </c>
      <c r="C27" s="20">
        <v>2660.3520000000003</v>
      </c>
      <c r="D27" s="18">
        <f t="shared" si="0"/>
        <v>-81.54221696978445</v>
      </c>
      <c r="E27" s="17">
        <v>13891.031</v>
      </c>
      <c r="F27" s="20">
        <v>14629.600000000004</v>
      </c>
      <c r="G27" s="19">
        <f t="shared" si="1"/>
        <v>-5.048456553836078</v>
      </c>
    </row>
    <row r="28" spans="1:7" ht="12.75">
      <c r="A28" s="5" t="s">
        <v>18</v>
      </c>
      <c r="B28" s="17">
        <v>1958.8319999999999</v>
      </c>
      <c r="C28" s="20">
        <v>1838.132</v>
      </c>
      <c r="D28" s="18">
        <f t="shared" si="0"/>
        <v>6.566448981901174</v>
      </c>
      <c r="E28" s="17">
        <v>11690.41</v>
      </c>
      <c r="F28" s="20">
        <v>7750.492000000002</v>
      </c>
      <c r="G28" s="19">
        <f t="shared" si="1"/>
        <v>50.83442444686088</v>
      </c>
    </row>
    <row r="29" spans="1:7" ht="12.75">
      <c r="A29" s="5" t="s">
        <v>30</v>
      </c>
      <c r="B29" s="17">
        <v>1702.6870000000001</v>
      </c>
      <c r="C29" s="20">
        <v>956.586</v>
      </c>
      <c r="D29" s="18">
        <f t="shared" si="0"/>
        <v>77.99622825339281</v>
      </c>
      <c r="E29" s="17">
        <v>8924.989</v>
      </c>
      <c r="F29" s="20">
        <v>5937.216</v>
      </c>
      <c r="G29" s="19">
        <f t="shared" si="1"/>
        <v>50.322794387133605</v>
      </c>
    </row>
    <row r="30" spans="1:7" ht="12.75">
      <c r="A30" s="5" t="s">
        <v>23</v>
      </c>
      <c r="B30" s="17">
        <v>649.6870000000001</v>
      </c>
      <c r="C30" s="20">
        <v>470.531</v>
      </c>
      <c r="D30" s="18">
        <f t="shared" si="0"/>
        <v>38.07528090604022</v>
      </c>
      <c r="E30" s="17">
        <v>3577.9239999999995</v>
      </c>
      <c r="F30" s="20">
        <v>2602.4190000000003</v>
      </c>
      <c r="G30" s="19">
        <f t="shared" si="1"/>
        <v>37.484548030121175</v>
      </c>
    </row>
    <row r="31" spans="1:7" ht="12.75">
      <c r="A31" s="5" t="s">
        <v>12</v>
      </c>
      <c r="B31" s="17">
        <v>1521.209</v>
      </c>
      <c r="C31" s="20">
        <v>1256.0060000000003</v>
      </c>
      <c r="D31" s="18">
        <f t="shared" si="0"/>
        <v>21.114787668211754</v>
      </c>
      <c r="E31" s="17">
        <v>10571.398999999998</v>
      </c>
      <c r="F31" s="20">
        <v>9145.987000000001</v>
      </c>
      <c r="G31" s="19">
        <f t="shared" si="1"/>
        <v>15.585108529019308</v>
      </c>
    </row>
    <row r="32" spans="1:7" ht="12.75">
      <c r="A32" s="3" t="s">
        <v>31</v>
      </c>
      <c r="B32" s="22">
        <f>SUM(B33:B35)</f>
        <v>129255.26499999998</v>
      </c>
      <c r="C32" s="22">
        <f>SUM(C33:C35)</f>
        <v>113040.88400000002</v>
      </c>
      <c r="D32" s="14">
        <f t="shared" si="0"/>
        <v>14.343820064252121</v>
      </c>
      <c r="E32" s="22">
        <f>SUM(E33:E35)</f>
        <v>815894.2519999999</v>
      </c>
      <c r="F32" s="23">
        <f>SUM(F33:F35)</f>
        <v>719353.3089999999</v>
      </c>
      <c r="G32" s="11">
        <f t="shared" si="1"/>
        <v>13.420518372843127</v>
      </c>
    </row>
    <row r="33" spans="1:7" ht="12.75">
      <c r="A33" s="5" t="s">
        <v>21</v>
      </c>
      <c r="B33" s="17">
        <v>67852.38199999998</v>
      </c>
      <c r="C33" s="20">
        <v>74931.36100000002</v>
      </c>
      <c r="D33" s="18">
        <f t="shared" si="0"/>
        <v>-9.447284695656377</v>
      </c>
      <c r="E33" s="17">
        <v>508045.8069999999</v>
      </c>
      <c r="F33" s="20">
        <v>451102.254</v>
      </c>
      <c r="G33" s="19">
        <f t="shared" si="1"/>
        <v>12.623202942364342</v>
      </c>
    </row>
    <row r="34" spans="1:7" ht="12.75">
      <c r="A34" s="5" t="s">
        <v>24</v>
      </c>
      <c r="B34" s="17">
        <v>37066.944</v>
      </c>
      <c r="C34" s="20">
        <v>19841.790999999997</v>
      </c>
      <c r="D34" s="18">
        <f t="shared" si="0"/>
        <v>86.81249086838989</v>
      </c>
      <c r="E34" s="17">
        <v>155367.789</v>
      </c>
      <c r="F34" s="20">
        <v>123064.4</v>
      </c>
      <c r="G34" s="19">
        <f t="shared" si="1"/>
        <v>26.249174415996833</v>
      </c>
    </row>
    <row r="35" spans="1:7" ht="12.75">
      <c r="A35" s="5" t="s">
        <v>22</v>
      </c>
      <c r="B35" s="17">
        <v>24335.939000000002</v>
      </c>
      <c r="C35" s="20">
        <v>18267.732000000004</v>
      </c>
      <c r="D35" s="18">
        <f t="shared" si="0"/>
        <v>33.21817399116649</v>
      </c>
      <c r="E35" s="17">
        <v>152480.656</v>
      </c>
      <c r="F35" s="20">
        <v>145186.65499999988</v>
      </c>
      <c r="G35" s="19">
        <f t="shared" si="1"/>
        <v>5.023878399843373</v>
      </c>
    </row>
    <row r="36" spans="1:7" ht="12.75">
      <c r="A36" s="3" t="s">
        <v>32</v>
      </c>
      <c r="B36" s="24">
        <f>B5+B19+B32</f>
        <v>706545.2380000001</v>
      </c>
      <c r="C36" s="24">
        <f>C5+C19+C32</f>
        <v>482418.42</v>
      </c>
      <c r="D36" s="14">
        <f t="shared" si="0"/>
        <v>46.459009172991394</v>
      </c>
      <c r="E36" s="24">
        <f>E5+E19+E32</f>
        <v>3371130.4359999998</v>
      </c>
      <c r="F36" s="25">
        <f>F5+F19+F32</f>
        <v>3230335.0700000008</v>
      </c>
      <c r="G36" s="11">
        <f t="shared" si="1"/>
        <v>4.35853751852433</v>
      </c>
    </row>
    <row r="37" spans="1:7" ht="13.5" thickBot="1">
      <c r="A37" s="3" t="s">
        <v>33</v>
      </c>
      <c r="B37" s="26">
        <v>940042.113</v>
      </c>
      <c r="C37" s="27">
        <v>740353.455</v>
      </c>
      <c r="D37" s="28">
        <f t="shared" si="0"/>
        <v>26.972070792862056</v>
      </c>
      <c r="E37" s="26">
        <v>5077099.527</v>
      </c>
      <c r="F37" s="27">
        <v>4914079.616</v>
      </c>
      <c r="G37" s="11">
        <f t="shared" si="1"/>
        <v>3.317404758140552</v>
      </c>
    </row>
    <row r="38" ht="12.75">
      <c r="A38" s="37" t="s">
        <v>41</v>
      </c>
    </row>
  </sheetData>
  <sheetProtection/>
  <mergeCells count="2">
    <mergeCell ref="B3:D3"/>
    <mergeCell ref="E3:G3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2018-08-13T17:20:39Z</dcterms:modified>
  <cp:category/>
  <cp:version/>
  <cp:contentType/>
  <cp:contentStatus/>
</cp:coreProperties>
</file>