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otais por grupo e subgrupo Qua" sheetId="1" r:id="rId1"/>
    <sheet name="Totais por grupo e subgrupo Val" sheetId="2" r:id="rId2"/>
  </sheets>
  <definedNames>
    <definedName name="EXP_SC_GP_TOTAIS" localSheetId="0">'Totais por grupo e subgrupo Qua'!$A$5:$G$38</definedName>
    <definedName name="EXP_SC_GP_TOTAIS" localSheetId="1">'Totais por grupo e subgrupo Val'!$A$5:$G$38</definedName>
    <definedName name="EXP_SC_GP_TOTAIS">#REF!</definedName>
    <definedName name="EXP_SC_GRUPOS">#REF!</definedName>
  </definedNames>
  <calcPr fullCalcOnLoad="1"/>
</workbook>
</file>

<file path=xl/sharedStrings.xml><?xml version="1.0" encoding="utf-8"?>
<sst xmlns="http://schemas.openxmlformats.org/spreadsheetml/2006/main" count="96" uniqueCount="46">
  <si>
    <t>Animais vivos</t>
  </si>
  <si>
    <t>Carnes de Bovinos e derivados</t>
  </si>
  <si>
    <t>Carnes de Suínos e derivados</t>
  </si>
  <si>
    <t>Carnes de frango e derivados</t>
  </si>
  <si>
    <t>Outros produtos de origem animal</t>
  </si>
  <si>
    <t>Peixes, crustáceos, moloscos e derivados</t>
  </si>
  <si>
    <t>Leite e derivados</t>
  </si>
  <si>
    <t>Outros produtos de origem vegetal e derivados</t>
  </si>
  <si>
    <t>Milho e derivados</t>
  </si>
  <si>
    <t>Arroz e derivados</t>
  </si>
  <si>
    <t>Produtos do complexo soja</t>
  </si>
  <si>
    <t>Açucares, cacau, chocolates e preparações alimentícias</t>
  </si>
  <si>
    <t>Tabaco e derivados</t>
  </si>
  <si>
    <t>Couros e peles, lãs, crinas e sedas</t>
  </si>
  <si>
    <t>Madeira e Obras de madeira</t>
  </si>
  <si>
    <t>Papel e celulose</t>
  </si>
  <si>
    <t>Algodão, linho e outras fibras vegetais e seus produtos básicos</t>
  </si>
  <si>
    <t>Móveis de madeira</t>
  </si>
  <si>
    <t>(Toneladas)</t>
  </si>
  <si>
    <t>(US$ FOB 1000)</t>
  </si>
  <si>
    <t>PRODUTOS DE ORIGEM ANIMAL</t>
  </si>
  <si>
    <t>PRODUTOS DE ORIGEM VEGETAL</t>
  </si>
  <si>
    <t>Rações e produtos para alimentação animal (exceto de soja ou milho)</t>
  </si>
  <si>
    <t>PRODUTOS FLORESTAIS</t>
  </si>
  <si>
    <t xml:space="preserve">TOTAL DO AGRONEGÓCIO </t>
  </si>
  <si>
    <t xml:space="preserve">FONTE: MDIC/SECEX – Sistema Alice. </t>
  </si>
  <si>
    <t>Var. (%)</t>
  </si>
  <si>
    <t>no mês</t>
  </si>
  <si>
    <t>acumulado no ano</t>
  </si>
  <si>
    <t>IMPORTAÇÕES DO BRASIL - 2017</t>
  </si>
  <si>
    <t>Carnes de ovinos, caprinos e derivados</t>
  </si>
  <si>
    <t>Carnes de outros animais e derivados</t>
  </si>
  <si>
    <t>Alhos</t>
  </si>
  <si>
    <t>Batata-inglesa e derivados</t>
  </si>
  <si>
    <t>Cebolas</t>
  </si>
  <si>
    <t>Tomates</t>
  </si>
  <si>
    <t>Feijões</t>
  </si>
  <si>
    <t>Trigo, centeio, cevada e derivados</t>
  </si>
  <si>
    <t>Uvas</t>
  </si>
  <si>
    <t>Maçã, pera e marmelos frescos</t>
  </si>
  <si>
    <t>Bebidas, sucos, líquidos alcoólicos e vinagres</t>
  </si>
  <si>
    <t>.</t>
  </si>
  <si>
    <t>TOTAL DAS IMPORTAÇÕES</t>
  </si>
  <si>
    <t>PRODUTOS IMPORTADOS</t>
  </si>
  <si>
    <t>jan-set/17</t>
  </si>
  <si>
    <t>jan-set/16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</si>
</sst>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_ ;\-#,##0.0\ "/>
    <numFmt numFmtId="172" formatCode="0.0"/>
    <numFmt numFmtId="173" formatCode="_-* #,##0.000_-;\-* #,##0.000_-;_-* &quot;-&quot;??_-;_-@_-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Verdana"/>
      <family val="2"/>
    </font>
    <font>
      <b/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6E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>
        <color theme="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theme="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theme="3"/>
      </left>
      <right style="thin"/>
      <top style="thin"/>
      <bottom style="thick">
        <color theme="3"/>
      </bottom>
    </border>
    <border>
      <left style="thin"/>
      <right style="thin"/>
      <top style="thin"/>
      <bottom style="thick">
        <color theme="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" fontId="7" fillId="33" borderId="10" xfId="50" applyNumberFormat="1" applyFont="1" applyFill="1" applyBorder="1" applyAlignment="1">
      <alignment horizontal="center" vertical="center"/>
      <protection/>
    </xf>
    <xf numFmtId="17" fontId="7" fillId="33" borderId="11" xfId="50" applyNumberFormat="1" applyFont="1" applyFill="1" applyBorder="1" applyAlignment="1">
      <alignment horizontal="center" vertical="center"/>
      <protection/>
    </xf>
    <xf numFmtId="17" fontId="46" fillId="33" borderId="12" xfId="50" applyNumberFormat="1" applyFont="1" applyFill="1" applyBorder="1" applyAlignment="1">
      <alignment horizontal="center" vertical="center"/>
      <protection/>
    </xf>
    <xf numFmtId="17" fontId="46" fillId="33" borderId="10" xfId="50" applyNumberFormat="1" applyFont="1" applyFill="1" applyBorder="1" applyAlignment="1">
      <alignment horizontal="center" vertical="center"/>
      <protection/>
    </xf>
    <xf numFmtId="17" fontId="46" fillId="33" borderId="11" xfId="50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47" fillId="0" borderId="0" xfId="50" applyFont="1" applyBorder="1" applyAlignment="1">
      <alignment horizontal="right" vertical="center"/>
      <protection/>
    </xf>
    <xf numFmtId="0" fontId="7" fillId="33" borderId="13" xfId="50" applyFont="1" applyFill="1" applyBorder="1" applyAlignment="1">
      <alignment horizontal="left" vertical="center"/>
      <protection/>
    </xf>
    <xf numFmtId="17" fontId="7" fillId="33" borderId="14" xfId="50" applyNumberFormat="1" applyFont="1" applyFill="1" applyBorder="1" applyAlignment="1">
      <alignment horizontal="center" vertical="center"/>
      <protection/>
    </xf>
    <xf numFmtId="17" fontId="7" fillId="33" borderId="15" xfId="50" applyNumberFormat="1" applyFont="1" applyFill="1" applyBorder="1" applyAlignment="1">
      <alignment horizontal="center" vertical="center"/>
      <protection/>
    </xf>
    <xf numFmtId="0" fontId="7" fillId="33" borderId="16" xfId="50" applyFont="1" applyFill="1" applyBorder="1" applyAlignment="1">
      <alignment horizontal="center" vertical="center"/>
      <protection/>
    </xf>
    <xf numFmtId="0" fontId="7" fillId="33" borderId="14" xfId="50" applyFont="1" applyFill="1" applyBorder="1" applyAlignment="1">
      <alignment horizontal="center" vertical="center"/>
      <protection/>
    </xf>
    <xf numFmtId="0" fontId="7" fillId="33" borderId="15" xfId="50" applyFont="1" applyFill="1" applyBorder="1" applyAlignment="1">
      <alignment horizontal="center" vertical="center"/>
      <protection/>
    </xf>
    <xf numFmtId="0" fontId="7" fillId="33" borderId="17" xfId="50" applyFont="1" applyFill="1" applyBorder="1" applyAlignment="1">
      <alignment horizontal="center" vertical="center"/>
      <protection/>
    </xf>
    <xf numFmtId="0" fontId="7" fillId="33" borderId="13" xfId="50" applyNumberFormat="1" applyFont="1" applyFill="1" applyBorder="1" applyAlignment="1">
      <alignment vertical="center"/>
      <protection/>
    </xf>
    <xf numFmtId="169" fontId="7" fillId="33" borderId="18" xfId="63" applyNumberFormat="1" applyFont="1" applyFill="1" applyBorder="1" applyAlignment="1">
      <alignment horizontal="center" vertical="center"/>
    </xf>
    <xf numFmtId="169" fontId="7" fillId="33" borderId="13" xfId="63" applyNumberFormat="1" applyFont="1" applyFill="1" applyBorder="1" applyAlignment="1">
      <alignment horizontal="center" vertical="center"/>
    </xf>
    <xf numFmtId="171" fontId="7" fillId="33" borderId="19" xfId="63" applyNumberFormat="1" applyFont="1" applyFill="1" applyBorder="1" applyAlignment="1">
      <alignment horizontal="right" vertical="center"/>
    </xf>
    <xf numFmtId="169" fontId="7" fillId="33" borderId="20" xfId="63" applyNumberFormat="1" applyFont="1" applyFill="1" applyBorder="1" applyAlignment="1">
      <alignment horizontal="center" vertical="center"/>
    </xf>
    <xf numFmtId="171" fontId="7" fillId="33" borderId="21" xfId="63" applyNumberFormat="1" applyFont="1" applyFill="1" applyBorder="1" applyAlignment="1">
      <alignment horizontal="right" vertical="center"/>
    </xf>
    <xf numFmtId="0" fontId="26" fillId="0" borderId="13" xfId="50" applyFont="1" applyFill="1" applyBorder="1" applyAlignment="1">
      <alignment vertical="center"/>
      <protection/>
    </xf>
    <xf numFmtId="3" fontId="26" fillId="0" borderId="18" xfId="50" applyNumberFormat="1" applyFont="1" applyFill="1" applyBorder="1" applyAlignment="1">
      <alignment vertical="center"/>
      <protection/>
    </xf>
    <xf numFmtId="3" fontId="26" fillId="0" borderId="13" xfId="50" applyNumberFormat="1" applyFont="1" applyFill="1" applyBorder="1" applyAlignment="1">
      <alignment vertical="center"/>
      <protection/>
    </xf>
    <xf numFmtId="170" fontId="26" fillId="0" borderId="19" xfId="50" applyNumberFormat="1" applyFont="1" applyFill="1" applyBorder="1" applyAlignment="1">
      <alignment vertical="center"/>
      <protection/>
    </xf>
    <xf numFmtId="3" fontId="26" fillId="0" borderId="20" xfId="50" applyNumberFormat="1" applyFont="1" applyFill="1" applyBorder="1" applyAlignment="1">
      <alignment vertical="center"/>
      <protection/>
    </xf>
    <xf numFmtId="172" fontId="26" fillId="0" borderId="21" xfId="50" applyNumberFormat="1" applyFont="1" applyFill="1" applyBorder="1" applyAlignment="1">
      <alignment vertical="center"/>
      <protection/>
    </xf>
    <xf numFmtId="0" fontId="7" fillId="33" borderId="13" xfId="50" applyFont="1" applyFill="1" applyBorder="1" applyAlignment="1">
      <alignment vertical="center"/>
      <protection/>
    </xf>
    <xf numFmtId="3" fontId="26" fillId="0" borderId="18" xfId="50" applyNumberFormat="1" applyFont="1" applyFill="1" applyBorder="1" applyAlignment="1">
      <alignment horizontal="center" vertical="center"/>
      <protection/>
    </xf>
    <xf numFmtId="170" fontId="26" fillId="0" borderId="19" xfId="50" applyNumberFormat="1" applyFont="1" applyFill="1" applyBorder="1" applyAlignment="1">
      <alignment horizontal="center" vertical="center"/>
      <protection/>
    </xf>
    <xf numFmtId="172" fontId="26" fillId="0" borderId="19" xfId="50" applyNumberFormat="1" applyFont="1" applyFill="1" applyBorder="1" applyAlignment="1">
      <alignment vertical="center"/>
      <protection/>
    </xf>
    <xf numFmtId="3" fontId="7" fillId="33" borderId="18" xfId="50" applyNumberFormat="1" applyFont="1" applyFill="1" applyBorder="1" applyAlignment="1">
      <alignment vertical="center"/>
      <protection/>
    </xf>
    <xf numFmtId="3" fontId="7" fillId="33" borderId="20" xfId="50" applyNumberFormat="1" applyFont="1" applyFill="1" applyBorder="1" applyAlignment="1">
      <alignment vertical="center"/>
      <protection/>
    </xf>
    <xf numFmtId="3" fontId="7" fillId="33" borderId="13" xfId="50" applyNumberFormat="1" applyFont="1" applyFill="1" applyBorder="1" applyAlignment="1">
      <alignment vertical="center"/>
      <protection/>
    </xf>
    <xf numFmtId="3" fontId="28" fillId="33" borderId="22" xfId="0" applyNumberFormat="1" applyFont="1" applyFill="1" applyBorder="1" applyAlignment="1">
      <alignment horizontal="right" vertical="center" wrapText="1"/>
    </xf>
    <xf numFmtId="3" fontId="28" fillId="33" borderId="23" xfId="0" applyNumberFormat="1" applyFont="1" applyFill="1" applyBorder="1" applyAlignment="1">
      <alignment horizontal="right" vertical="center" wrapText="1"/>
    </xf>
    <xf numFmtId="171" fontId="7" fillId="33" borderId="24" xfId="63" applyNumberFormat="1" applyFont="1" applyFill="1" applyBorder="1" applyAlignment="1">
      <alignment horizontal="right" vertical="center"/>
    </xf>
    <xf numFmtId="3" fontId="28" fillId="33" borderId="25" xfId="0" applyNumberFormat="1" applyFont="1" applyFill="1" applyBorder="1" applyAlignment="1">
      <alignment horizontal="right" vertical="center" wrapText="1"/>
    </xf>
    <xf numFmtId="3" fontId="28" fillId="33" borderId="26" xfId="0" applyNumberFormat="1" applyFont="1" applyFill="1" applyBorder="1" applyAlignment="1">
      <alignment horizontal="right" vertical="center" wrapText="1"/>
    </xf>
    <xf numFmtId="169" fontId="7" fillId="33" borderId="18" xfId="63" applyNumberFormat="1" applyFont="1" applyFill="1" applyBorder="1" applyAlignment="1">
      <alignment horizontal="right" vertical="center"/>
    </xf>
    <xf numFmtId="169" fontId="7" fillId="33" borderId="13" xfId="63" applyNumberFormat="1" applyFont="1" applyFill="1" applyBorder="1" applyAlignment="1">
      <alignment horizontal="right" vertical="center"/>
    </xf>
    <xf numFmtId="169" fontId="7" fillId="33" borderId="20" xfId="63" applyNumberFormat="1" applyFont="1" applyFill="1" applyBorder="1" applyAlignment="1">
      <alignment horizontal="right" vertical="center"/>
    </xf>
    <xf numFmtId="3" fontId="26" fillId="0" borderId="18" xfId="50" applyNumberFormat="1" applyFont="1" applyFill="1" applyBorder="1" applyAlignment="1">
      <alignment horizontal="right" vertical="center"/>
      <protection/>
    </xf>
    <xf numFmtId="3" fontId="26" fillId="0" borderId="13" xfId="50" applyNumberFormat="1" applyFont="1" applyFill="1" applyBorder="1" applyAlignment="1">
      <alignment horizontal="right" vertical="center"/>
      <protection/>
    </xf>
    <xf numFmtId="170" fontId="26" fillId="0" borderId="19" xfId="50" applyNumberFormat="1" applyFont="1" applyFill="1" applyBorder="1" applyAlignment="1">
      <alignment horizontal="right" vertical="center"/>
      <protection/>
    </xf>
    <xf numFmtId="3" fontId="26" fillId="0" borderId="20" xfId="50" applyNumberFormat="1" applyFont="1" applyFill="1" applyBorder="1" applyAlignment="1">
      <alignment horizontal="right" vertical="center"/>
      <protection/>
    </xf>
    <xf numFmtId="172" fontId="26" fillId="0" borderId="21" xfId="50" applyNumberFormat="1" applyFont="1" applyFill="1" applyBorder="1" applyAlignment="1">
      <alignment horizontal="right" vertical="center"/>
      <protection/>
    </xf>
    <xf numFmtId="172" fontId="26" fillId="0" borderId="19" xfId="50" applyNumberFormat="1" applyFont="1" applyFill="1" applyBorder="1" applyAlignment="1">
      <alignment horizontal="right" vertical="center"/>
      <protection/>
    </xf>
    <xf numFmtId="3" fontId="7" fillId="33" borderId="18" xfId="50" applyNumberFormat="1" applyFont="1" applyFill="1" applyBorder="1" applyAlignment="1">
      <alignment horizontal="right" vertical="center"/>
      <protection/>
    </xf>
    <xf numFmtId="3" fontId="7" fillId="33" borderId="20" xfId="50" applyNumberFormat="1" applyFont="1" applyFill="1" applyBorder="1" applyAlignment="1">
      <alignment horizontal="right" vertical="center"/>
      <protection/>
    </xf>
    <xf numFmtId="3" fontId="7" fillId="33" borderId="13" xfId="50" applyNumberFormat="1" applyFont="1" applyFill="1" applyBorder="1" applyAlignment="1">
      <alignment horizontal="right" vertical="center"/>
      <protection/>
    </xf>
    <xf numFmtId="3" fontId="26" fillId="0" borderId="0" xfId="0" applyNumberFormat="1" applyFont="1" applyAlignment="1">
      <alignment vertical="center"/>
    </xf>
    <xf numFmtId="3" fontId="26" fillId="0" borderId="13" xfId="50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1533525</xdr:colOff>
      <xdr:row>0</xdr:row>
      <xdr:rowOff>504825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495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0</xdr:col>
      <xdr:colOff>1590675</xdr:colOff>
      <xdr:row>0</xdr:row>
      <xdr:rowOff>552450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495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3"/>
  <sheetViews>
    <sheetView showGridLines="0" tabSelected="1" zoomScalePageLayoutView="0" workbookViewId="0" topLeftCell="A1">
      <selection activeCell="A4" sqref="A4:A5"/>
    </sheetView>
  </sheetViews>
  <sheetFormatPr defaultColWidth="9.140625" defaultRowHeight="12.75"/>
  <cols>
    <col min="1" max="1" width="68.8515625" style="6" bestFit="1" customWidth="1"/>
    <col min="2" max="2" width="15.421875" style="6" customWidth="1"/>
    <col min="3" max="3" width="15.8515625" style="6" customWidth="1"/>
    <col min="4" max="4" width="13.7109375" style="6" customWidth="1"/>
    <col min="5" max="5" width="17.421875" style="6" customWidth="1"/>
    <col min="6" max="6" width="16.00390625" style="6" customWidth="1"/>
    <col min="7" max="7" width="13.00390625" style="6" customWidth="1"/>
    <col min="8" max="9" width="14.421875" style="6" customWidth="1"/>
    <col min="10" max="16384" width="9.140625" style="6" customWidth="1"/>
  </cols>
  <sheetData>
    <row r="1" ht="39.75" customHeight="1"/>
    <row r="2" ht="5.25" customHeight="1"/>
    <row r="3" spans="1:7" ht="13.5" thickBot="1">
      <c r="A3" s="7" t="s">
        <v>29</v>
      </c>
      <c r="E3" s="8"/>
      <c r="F3" s="8"/>
      <c r="G3" s="9" t="s">
        <v>18</v>
      </c>
    </row>
    <row r="4" spans="1:7" ht="13.5" thickBot="1">
      <c r="A4" s="10" t="s">
        <v>43</v>
      </c>
      <c r="B4" s="1" t="s">
        <v>27</v>
      </c>
      <c r="C4" s="1"/>
      <c r="D4" s="2"/>
      <c r="E4" s="3" t="s">
        <v>28</v>
      </c>
      <c r="F4" s="4"/>
      <c r="G4" s="5"/>
    </row>
    <row r="5" spans="1:7" ht="12.75">
      <c r="A5" s="10"/>
      <c r="B5" s="11">
        <v>42979</v>
      </c>
      <c r="C5" s="12">
        <v>42614</v>
      </c>
      <c r="D5" s="13" t="s">
        <v>26</v>
      </c>
      <c r="E5" s="14" t="s">
        <v>44</v>
      </c>
      <c r="F5" s="15" t="s">
        <v>45</v>
      </c>
      <c r="G5" s="16" t="s">
        <v>26</v>
      </c>
    </row>
    <row r="6" spans="1:7" ht="12.75">
      <c r="A6" s="17" t="s">
        <v>20</v>
      </c>
      <c r="B6" s="18">
        <f>SUM(B7:B16)</f>
        <v>54052.66</v>
      </c>
      <c r="C6" s="19">
        <f>SUM(C7:C16)</f>
        <v>65406.700000000004</v>
      </c>
      <c r="D6" s="20">
        <f>(B6/C6-1)*100</f>
        <v>-17.359139048446103</v>
      </c>
      <c r="E6" s="21">
        <f>SUM(E7:E16)</f>
        <v>585366.3999999999</v>
      </c>
      <c r="F6" s="19">
        <f>SUM(F7:F16)</f>
        <v>583978.9099999999</v>
      </c>
      <c r="G6" s="22">
        <f>(E6/F6-1)*100</f>
        <v>0.23759248429022772</v>
      </c>
    </row>
    <row r="7" spans="1:7" ht="12.75">
      <c r="A7" s="23" t="s">
        <v>0</v>
      </c>
      <c r="B7" s="24">
        <v>15.04</v>
      </c>
      <c r="C7" s="25">
        <v>25.53</v>
      </c>
      <c r="D7" s="26">
        <f>(B7/C7-1)*100</f>
        <v>-41.08891500195848</v>
      </c>
      <c r="E7" s="27">
        <v>210.88</v>
      </c>
      <c r="F7" s="25">
        <v>1435.35</v>
      </c>
      <c r="G7" s="26">
        <f aca="true" t="shared" si="0" ref="G7:G40">(E7/F7-1)*100</f>
        <v>-85.30811300379698</v>
      </c>
    </row>
    <row r="8" spans="1:7" ht="12.75">
      <c r="A8" s="23" t="s">
        <v>3</v>
      </c>
      <c r="B8" s="24">
        <v>259.5</v>
      </c>
      <c r="C8" s="25">
        <v>329.51</v>
      </c>
      <c r="D8" s="26">
        <f>(B8/C8-1)*100</f>
        <v>-21.246699644927315</v>
      </c>
      <c r="E8" s="27">
        <v>2554.48</v>
      </c>
      <c r="F8" s="25">
        <v>2306.47</v>
      </c>
      <c r="G8" s="28">
        <f t="shared" si="0"/>
        <v>10.752795397295433</v>
      </c>
    </row>
    <row r="9" spans="1:7" ht="12.75">
      <c r="A9" s="23" t="s">
        <v>2</v>
      </c>
      <c r="B9" s="24">
        <v>1743.17</v>
      </c>
      <c r="C9" s="25">
        <v>1304.26</v>
      </c>
      <c r="D9" s="26">
        <f aca="true" t="shared" si="1" ref="D9:D40">(B9/C9-1)*100</f>
        <v>33.65203257019307</v>
      </c>
      <c r="E9" s="27">
        <v>11277.7</v>
      </c>
      <c r="F9" s="25">
        <v>10173.87</v>
      </c>
      <c r="G9" s="28">
        <f t="shared" si="0"/>
        <v>10.849657013506175</v>
      </c>
    </row>
    <row r="10" spans="1:7" ht="12.75">
      <c r="A10" s="23" t="s">
        <v>1</v>
      </c>
      <c r="B10" s="24">
        <v>3736.51</v>
      </c>
      <c r="C10" s="25">
        <v>3743.15</v>
      </c>
      <c r="D10" s="26">
        <f t="shared" si="1"/>
        <v>-0.1773907003459585</v>
      </c>
      <c r="E10" s="27">
        <v>33805.73</v>
      </c>
      <c r="F10" s="25">
        <v>38736.07</v>
      </c>
      <c r="G10" s="28">
        <f t="shared" si="0"/>
        <v>-12.728033587299892</v>
      </c>
    </row>
    <row r="11" spans="1:7" ht="12.75">
      <c r="A11" s="23" t="s">
        <v>30</v>
      </c>
      <c r="B11" s="24">
        <v>489.63</v>
      </c>
      <c r="C11" s="25">
        <v>502.94</v>
      </c>
      <c r="D11" s="26">
        <f t="shared" si="1"/>
        <v>-2.6464389390384535</v>
      </c>
      <c r="E11" s="27">
        <v>4464.45</v>
      </c>
      <c r="F11" s="25">
        <v>4491.3</v>
      </c>
      <c r="G11" s="28">
        <f t="shared" si="0"/>
        <v>-0.5978224567497192</v>
      </c>
    </row>
    <row r="12" spans="1:7" ht="12.75">
      <c r="A12" s="23" t="s">
        <v>31</v>
      </c>
      <c r="B12" s="24">
        <v>315.43</v>
      </c>
      <c r="C12" s="25">
        <v>309.98</v>
      </c>
      <c r="D12" s="26">
        <f t="shared" si="1"/>
        <v>1.7581779469643122</v>
      </c>
      <c r="E12" s="27">
        <v>2628.36</v>
      </c>
      <c r="F12" s="25">
        <v>1767.34</v>
      </c>
      <c r="G12" s="28">
        <f t="shared" si="0"/>
        <v>48.71841298222188</v>
      </c>
    </row>
    <row r="13" spans="1:7" ht="12.75">
      <c r="A13" s="23" t="s">
        <v>6</v>
      </c>
      <c r="B13" s="24">
        <v>10399.95</v>
      </c>
      <c r="C13" s="25">
        <v>28871.79</v>
      </c>
      <c r="D13" s="26">
        <f t="shared" si="1"/>
        <v>-63.978852714016</v>
      </c>
      <c r="E13" s="27">
        <v>139211.84</v>
      </c>
      <c r="F13" s="25">
        <v>183375.87</v>
      </c>
      <c r="G13" s="28">
        <f t="shared" si="0"/>
        <v>-24.083883010343733</v>
      </c>
    </row>
    <row r="14" spans="1:7" ht="12.75">
      <c r="A14" s="23" t="s">
        <v>5</v>
      </c>
      <c r="B14" s="24">
        <v>28822.53</v>
      </c>
      <c r="C14" s="25">
        <v>22800.14</v>
      </c>
      <c r="D14" s="26">
        <f t="shared" si="1"/>
        <v>26.413829037891865</v>
      </c>
      <c r="E14" s="27">
        <v>306192.42</v>
      </c>
      <c r="F14" s="25">
        <v>276463.16</v>
      </c>
      <c r="G14" s="28">
        <f t="shared" si="0"/>
        <v>10.753425519696735</v>
      </c>
    </row>
    <row r="15" spans="1:7" ht="12.75">
      <c r="A15" s="23" t="s">
        <v>13</v>
      </c>
      <c r="B15" s="24">
        <v>1321.8</v>
      </c>
      <c r="C15" s="25">
        <v>750.3</v>
      </c>
      <c r="D15" s="26">
        <f t="shared" si="1"/>
        <v>76.16953218712514</v>
      </c>
      <c r="E15" s="27">
        <v>13366.72</v>
      </c>
      <c r="F15" s="25">
        <v>7250.53</v>
      </c>
      <c r="G15" s="26">
        <f t="shared" si="0"/>
        <v>84.35507473246784</v>
      </c>
    </row>
    <row r="16" spans="1:7" ht="12.75">
      <c r="A16" s="23" t="s">
        <v>4</v>
      </c>
      <c r="B16" s="24">
        <v>6949.1</v>
      </c>
      <c r="C16" s="25">
        <v>6769.1</v>
      </c>
      <c r="D16" s="26">
        <f t="shared" si="1"/>
        <v>2.6591422788849295</v>
      </c>
      <c r="E16" s="27">
        <v>71653.82</v>
      </c>
      <c r="F16" s="25">
        <v>57978.95</v>
      </c>
      <c r="G16" s="28">
        <f t="shared" si="0"/>
        <v>23.58592213208417</v>
      </c>
    </row>
    <row r="17" spans="1:7" ht="12.75">
      <c r="A17" s="29" t="s">
        <v>21</v>
      </c>
      <c r="B17" s="18">
        <f>SUM(B18:B34)</f>
        <v>1180981.17</v>
      </c>
      <c r="C17" s="19">
        <f>SUM(C18:C34)</f>
        <v>1875023.19</v>
      </c>
      <c r="D17" s="20">
        <f t="shared" si="1"/>
        <v>-37.01511659703793</v>
      </c>
      <c r="E17" s="21">
        <f>SUM(E18:E34)</f>
        <v>11901943.369999997</v>
      </c>
      <c r="F17" s="19">
        <f>SUM(F18:F34)</f>
        <v>11748406.559999997</v>
      </c>
      <c r="G17" s="22">
        <f t="shared" si="0"/>
        <v>1.3068734829347006</v>
      </c>
    </row>
    <row r="18" spans="1:7" ht="12.75">
      <c r="A18" s="23" t="s">
        <v>32</v>
      </c>
      <c r="B18" s="24">
        <v>12029.97</v>
      </c>
      <c r="C18" s="25">
        <v>11874.79</v>
      </c>
      <c r="D18" s="26">
        <f t="shared" si="1"/>
        <v>1.3068020571310957</v>
      </c>
      <c r="E18" s="27">
        <v>114283.69</v>
      </c>
      <c r="F18" s="25">
        <v>143735.77</v>
      </c>
      <c r="G18" s="28">
        <f t="shared" si="0"/>
        <v>-20.490431852836622</v>
      </c>
    </row>
    <row r="19" spans="1:7" ht="12.75">
      <c r="A19" s="23" t="s">
        <v>33</v>
      </c>
      <c r="B19" s="24">
        <v>28966.43</v>
      </c>
      <c r="C19" s="25">
        <v>27844.53</v>
      </c>
      <c r="D19" s="26">
        <f t="shared" si="1"/>
        <v>4.029157611925949</v>
      </c>
      <c r="E19" s="27">
        <v>276644.88</v>
      </c>
      <c r="F19" s="25">
        <v>314836.42</v>
      </c>
      <c r="G19" s="28">
        <f t="shared" si="0"/>
        <v>-12.13059785141757</v>
      </c>
    </row>
    <row r="20" spans="1:7" ht="12.75">
      <c r="A20" s="23" t="s">
        <v>34</v>
      </c>
      <c r="B20" s="24">
        <v>1245.11</v>
      </c>
      <c r="C20" s="25">
        <v>603.37</v>
      </c>
      <c r="D20" s="26">
        <f t="shared" si="1"/>
        <v>106.35928203258365</v>
      </c>
      <c r="E20" s="27">
        <v>60380.56</v>
      </c>
      <c r="F20" s="25">
        <v>173178.06</v>
      </c>
      <c r="G20" s="28">
        <f t="shared" si="0"/>
        <v>-65.13382815352014</v>
      </c>
    </row>
    <row r="21" spans="1:7" ht="12.75">
      <c r="A21" s="23" t="s">
        <v>35</v>
      </c>
      <c r="B21" s="30" t="s">
        <v>41</v>
      </c>
      <c r="C21" s="54" t="s">
        <v>41</v>
      </c>
      <c r="D21" s="31" t="s">
        <v>41</v>
      </c>
      <c r="E21" s="27">
        <v>61.82</v>
      </c>
      <c r="F21" s="25">
        <v>42.5</v>
      </c>
      <c r="G21" s="28">
        <f t="shared" si="0"/>
        <v>45.458823529411774</v>
      </c>
    </row>
    <row r="22" spans="1:7" ht="12.75">
      <c r="A22" s="23" t="s">
        <v>36</v>
      </c>
      <c r="B22" s="24">
        <v>23879.29</v>
      </c>
      <c r="C22" s="25">
        <v>60908.99</v>
      </c>
      <c r="D22" s="26">
        <f t="shared" si="1"/>
        <v>-60.795130571037205</v>
      </c>
      <c r="E22" s="27">
        <v>92979.5</v>
      </c>
      <c r="F22" s="25">
        <v>252208.39</v>
      </c>
      <c r="G22" s="28">
        <f t="shared" si="0"/>
        <v>-63.13385926614099</v>
      </c>
    </row>
    <row r="23" spans="1:7" ht="12.75">
      <c r="A23" s="23" t="s">
        <v>37</v>
      </c>
      <c r="B23" s="24">
        <v>631987.17</v>
      </c>
      <c r="C23" s="25">
        <v>1066349.85</v>
      </c>
      <c r="D23" s="26">
        <f t="shared" si="1"/>
        <v>-40.73359976559288</v>
      </c>
      <c r="E23" s="27">
        <v>6142292.79</v>
      </c>
      <c r="F23" s="25">
        <v>6166856</v>
      </c>
      <c r="G23" s="28">
        <f t="shared" si="0"/>
        <v>-0.39831009512788507</v>
      </c>
    </row>
    <row r="24" spans="1:7" ht="12.75">
      <c r="A24" s="23" t="s">
        <v>10</v>
      </c>
      <c r="B24" s="24">
        <v>10960.82</v>
      </c>
      <c r="C24" s="25">
        <v>4960.65</v>
      </c>
      <c r="D24" s="26">
        <f t="shared" si="1"/>
        <v>120.95531835545748</v>
      </c>
      <c r="E24" s="27">
        <v>299155.25</v>
      </c>
      <c r="F24" s="25">
        <v>432205.41</v>
      </c>
      <c r="G24" s="28">
        <f t="shared" si="0"/>
        <v>-30.78401077857863</v>
      </c>
    </row>
    <row r="25" spans="1:7" ht="12.75">
      <c r="A25" s="23" t="s">
        <v>8</v>
      </c>
      <c r="B25" s="24">
        <v>92711.89</v>
      </c>
      <c r="C25" s="25">
        <v>333730.04</v>
      </c>
      <c r="D25" s="26">
        <f t="shared" si="1"/>
        <v>-72.21949513445058</v>
      </c>
      <c r="E25" s="27">
        <v>978022.45</v>
      </c>
      <c r="F25" s="25">
        <v>1449478.43</v>
      </c>
      <c r="G25" s="28">
        <f t="shared" si="0"/>
        <v>-32.52590519749921</v>
      </c>
    </row>
    <row r="26" spans="1:7" ht="12.75">
      <c r="A26" s="23" t="s">
        <v>9</v>
      </c>
      <c r="B26" s="24">
        <v>66014</v>
      </c>
      <c r="C26" s="25">
        <v>85022.64</v>
      </c>
      <c r="D26" s="26">
        <f t="shared" si="1"/>
        <v>-22.357150989430576</v>
      </c>
      <c r="E26" s="27">
        <v>708412.46</v>
      </c>
      <c r="F26" s="25">
        <v>542835.87</v>
      </c>
      <c r="G26" s="28">
        <f t="shared" si="0"/>
        <v>30.502146072255677</v>
      </c>
    </row>
    <row r="27" spans="1:7" ht="14.25" customHeight="1">
      <c r="A27" s="23" t="s">
        <v>12</v>
      </c>
      <c r="B27" s="24">
        <v>1572.38</v>
      </c>
      <c r="C27" s="25">
        <v>1715.66</v>
      </c>
      <c r="D27" s="26">
        <f t="shared" si="1"/>
        <v>-8.351305037128565</v>
      </c>
      <c r="E27" s="27">
        <v>10141.68</v>
      </c>
      <c r="F27" s="25">
        <v>12502.36</v>
      </c>
      <c r="G27" s="28">
        <f t="shared" si="0"/>
        <v>-18.88187510198075</v>
      </c>
    </row>
    <row r="28" spans="1:7" ht="12.75">
      <c r="A28" s="23" t="s">
        <v>38</v>
      </c>
      <c r="B28" s="24">
        <v>3055.59</v>
      </c>
      <c r="C28" s="25">
        <v>3353.73</v>
      </c>
      <c r="D28" s="26">
        <f t="shared" si="1"/>
        <v>-8.889803293646171</v>
      </c>
      <c r="E28" s="27">
        <v>39235.2</v>
      </c>
      <c r="F28" s="25">
        <v>40217.9</v>
      </c>
      <c r="G28" s="28">
        <f t="shared" si="0"/>
        <v>-2.4434393640642704</v>
      </c>
    </row>
    <row r="29" spans="1:7" ht="12.75">
      <c r="A29" s="23" t="s">
        <v>39</v>
      </c>
      <c r="B29" s="24">
        <v>20134.4</v>
      </c>
      <c r="C29" s="25">
        <v>29348.42</v>
      </c>
      <c r="D29" s="26">
        <f t="shared" si="1"/>
        <v>-31.395284652461687</v>
      </c>
      <c r="E29" s="27">
        <v>168647.34</v>
      </c>
      <c r="F29" s="25">
        <v>207936.5</v>
      </c>
      <c r="G29" s="28">
        <f t="shared" si="0"/>
        <v>-18.894787591404103</v>
      </c>
    </row>
    <row r="30" spans="1:7" ht="12.75">
      <c r="A30" s="23" t="s">
        <v>40</v>
      </c>
      <c r="B30" s="24">
        <v>113321.87</v>
      </c>
      <c r="C30" s="25">
        <v>63803.96</v>
      </c>
      <c r="D30" s="26">
        <f t="shared" si="1"/>
        <v>77.60946185785333</v>
      </c>
      <c r="E30" s="27">
        <v>1474186.62</v>
      </c>
      <c r="F30" s="25">
        <v>551153.95</v>
      </c>
      <c r="G30" s="28">
        <f t="shared" si="0"/>
        <v>167.47274876647444</v>
      </c>
    </row>
    <row r="31" spans="1:7" ht="12.75">
      <c r="A31" s="23" t="s">
        <v>11</v>
      </c>
      <c r="B31" s="24">
        <v>40669.78</v>
      </c>
      <c r="C31" s="25">
        <v>24132.56</v>
      </c>
      <c r="D31" s="26">
        <f t="shared" si="1"/>
        <v>68.52658814481347</v>
      </c>
      <c r="E31" s="27">
        <v>309267.24</v>
      </c>
      <c r="F31" s="25">
        <v>245402.37</v>
      </c>
      <c r="G31" s="28">
        <f t="shared" si="0"/>
        <v>26.024553063607335</v>
      </c>
    </row>
    <row r="32" spans="1:7" ht="12.75">
      <c r="A32" s="23" t="s">
        <v>22</v>
      </c>
      <c r="B32" s="24">
        <v>14178.18</v>
      </c>
      <c r="C32" s="25">
        <v>12998.62</v>
      </c>
      <c r="D32" s="26">
        <f t="shared" si="1"/>
        <v>9.074501754801666</v>
      </c>
      <c r="E32" s="27">
        <v>112280.95</v>
      </c>
      <c r="F32" s="25">
        <v>106872.81</v>
      </c>
      <c r="G32" s="28">
        <f t="shared" si="0"/>
        <v>5.060351646036065</v>
      </c>
    </row>
    <row r="33" spans="1:7" ht="12.75">
      <c r="A33" s="23" t="s">
        <v>16</v>
      </c>
      <c r="B33" s="24">
        <v>5921.4</v>
      </c>
      <c r="C33" s="25">
        <v>2721.24</v>
      </c>
      <c r="D33" s="26">
        <f t="shared" si="1"/>
        <v>117.59932971733474</v>
      </c>
      <c r="E33" s="27">
        <v>75241.16</v>
      </c>
      <c r="F33" s="25">
        <v>42990.04</v>
      </c>
      <c r="G33" s="28">
        <f t="shared" si="0"/>
        <v>75.01998137242953</v>
      </c>
    </row>
    <row r="34" spans="1:7" ht="12.75">
      <c r="A34" s="23" t="s">
        <v>7</v>
      </c>
      <c r="B34" s="24">
        <v>114332.89</v>
      </c>
      <c r="C34" s="25">
        <v>145654.14</v>
      </c>
      <c r="D34" s="26">
        <f t="shared" si="1"/>
        <v>-21.503851521144547</v>
      </c>
      <c r="E34" s="27">
        <v>1040709.78</v>
      </c>
      <c r="F34" s="25">
        <v>1065953.78</v>
      </c>
      <c r="G34" s="28">
        <f t="shared" si="0"/>
        <v>-2.3682077472439778</v>
      </c>
    </row>
    <row r="35" spans="1:7" ht="12.75">
      <c r="A35" s="29" t="s">
        <v>23</v>
      </c>
      <c r="B35" s="18">
        <f>SUM(B36:B38)</f>
        <v>99340.95</v>
      </c>
      <c r="C35" s="19">
        <f>SUM(C36:C38)</f>
        <v>106714.06</v>
      </c>
      <c r="D35" s="20">
        <f t="shared" si="1"/>
        <v>-6.909220771845814</v>
      </c>
      <c r="E35" s="21">
        <f>SUM(E36:E38)</f>
        <v>832825.4299999999</v>
      </c>
      <c r="F35" s="19">
        <f>SUM(F36:F38)</f>
        <v>908811.71</v>
      </c>
      <c r="G35" s="22">
        <f t="shared" si="0"/>
        <v>-8.361058639968455</v>
      </c>
    </row>
    <row r="36" spans="1:7" ht="12.75">
      <c r="A36" s="23" t="s">
        <v>14</v>
      </c>
      <c r="B36" s="24">
        <v>7348.7</v>
      </c>
      <c r="C36" s="25">
        <v>6916.24</v>
      </c>
      <c r="D36" s="26">
        <f t="shared" si="1"/>
        <v>6.2528194510312</v>
      </c>
      <c r="E36" s="27">
        <v>60065.17</v>
      </c>
      <c r="F36" s="25">
        <v>66623.46</v>
      </c>
      <c r="G36" s="32">
        <f t="shared" si="0"/>
        <v>-9.843814776356563</v>
      </c>
    </row>
    <row r="37" spans="1:7" ht="12.75">
      <c r="A37" s="23" t="s">
        <v>17</v>
      </c>
      <c r="B37" s="24">
        <v>862.1</v>
      </c>
      <c r="C37" s="25">
        <v>767.35</v>
      </c>
      <c r="D37" s="26">
        <f t="shared" si="1"/>
        <v>12.347690102300124</v>
      </c>
      <c r="E37" s="27">
        <v>5849.16</v>
      </c>
      <c r="F37" s="25">
        <v>4527.68</v>
      </c>
      <c r="G37" s="32">
        <f t="shared" si="0"/>
        <v>29.186691638985085</v>
      </c>
    </row>
    <row r="38" spans="1:7" ht="12.75">
      <c r="A38" s="23" t="s">
        <v>15</v>
      </c>
      <c r="B38" s="24">
        <v>91130.15</v>
      </c>
      <c r="C38" s="25">
        <v>99030.47</v>
      </c>
      <c r="D38" s="26">
        <f t="shared" si="1"/>
        <v>-7.977665863849792</v>
      </c>
      <c r="E38" s="27">
        <v>766911.1</v>
      </c>
      <c r="F38" s="25">
        <v>837660.57</v>
      </c>
      <c r="G38" s="32">
        <f t="shared" si="0"/>
        <v>-8.446078582879935</v>
      </c>
    </row>
    <row r="39" spans="1:7" ht="12.75">
      <c r="A39" s="29" t="s">
        <v>24</v>
      </c>
      <c r="B39" s="33">
        <f>B6+B17+B35</f>
        <v>1334374.7799999998</v>
      </c>
      <c r="C39" s="35">
        <f>C6+C17+C35</f>
        <v>2047143.95</v>
      </c>
      <c r="D39" s="20">
        <f t="shared" si="1"/>
        <v>-34.81773570441884</v>
      </c>
      <c r="E39" s="34">
        <f>E6+E17+E35</f>
        <v>13320135.199999997</v>
      </c>
      <c r="F39" s="35">
        <f>F6+F17+F35</f>
        <v>13241197.179999996</v>
      </c>
      <c r="G39" s="22">
        <f t="shared" si="0"/>
        <v>0.5961547050989724</v>
      </c>
    </row>
    <row r="40" spans="1:7" ht="13.5" thickBot="1">
      <c r="A40" s="29" t="s">
        <v>42</v>
      </c>
      <c r="B40" s="36">
        <v>12392188.948</v>
      </c>
      <c r="C40" s="37">
        <v>12899209.289</v>
      </c>
      <c r="D40" s="38">
        <f t="shared" si="1"/>
        <v>-3.930631170023491</v>
      </c>
      <c r="E40" s="39">
        <v>111391014.907</v>
      </c>
      <c r="F40" s="40">
        <v>104319302.973</v>
      </c>
      <c r="G40" s="38">
        <f t="shared" si="0"/>
        <v>6.778910261536453</v>
      </c>
    </row>
    <row r="41" ht="13.5" customHeight="1">
      <c r="A41" s="6" t="s">
        <v>25</v>
      </c>
    </row>
    <row r="45" ht="18" customHeight="1"/>
    <row r="46" ht="22.5" customHeight="1"/>
    <row r="47" ht="17.25" customHeight="1"/>
    <row r="48" ht="19.5" customHeight="1"/>
    <row r="51" ht="12.75">
      <c r="H51" s="53"/>
    </row>
    <row r="52" ht="12.75">
      <c r="H52" s="53"/>
    </row>
    <row r="53" ht="12.75">
      <c r="H53" s="53"/>
    </row>
  </sheetData>
  <sheetProtection/>
  <mergeCells count="3">
    <mergeCell ref="B4:D4"/>
    <mergeCell ref="E4:G4"/>
    <mergeCell ref="A4:A5"/>
  </mergeCells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1"/>
  <sheetViews>
    <sheetView showGridLines="0" zoomScalePageLayoutView="0" workbookViewId="0" topLeftCell="A1">
      <selection activeCell="A4" sqref="A4:A5"/>
    </sheetView>
  </sheetViews>
  <sheetFormatPr defaultColWidth="9.140625" defaultRowHeight="12.75"/>
  <cols>
    <col min="1" max="1" width="68.8515625" style="6" bestFit="1" customWidth="1"/>
    <col min="2" max="2" width="14.8515625" style="6" customWidth="1"/>
    <col min="3" max="3" width="15.7109375" style="6" customWidth="1"/>
    <col min="4" max="4" width="13.140625" style="6" customWidth="1"/>
    <col min="5" max="5" width="15.28125" style="6" customWidth="1"/>
    <col min="6" max="6" width="15.7109375" style="6" customWidth="1"/>
    <col min="7" max="7" width="13.28125" style="6" customWidth="1"/>
    <col min="8" max="16384" width="9.140625" style="6" customWidth="1"/>
  </cols>
  <sheetData>
    <row r="1" ht="43.5" customHeight="1"/>
    <row r="3" spans="1:7" ht="13.5" thickBot="1">
      <c r="A3" s="7" t="s">
        <v>29</v>
      </c>
      <c r="E3" s="8"/>
      <c r="F3" s="8"/>
      <c r="G3" s="9" t="s">
        <v>19</v>
      </c>
    </row>
    <row r="4" spans="1:7" ht="13.5" thickBot="1">
      <c r="A4" s="10" t="s">
        <v>43</v>
      </c>
      <c r="B4" s="1" t="s">
        <v>27</v>
      </c>
      <c r="C4" s="1"/>
      <c r="D4" s="2"/>
      <c r="E4" s="3" t="s">
        <v>28</v>
      </c>
      <c r="F4" s="4"/>
      <c r="G4" s="5"/>
    </row>
    <row r="5" spans="1:7" ht="12.75">
      <c r="A5" s="10"/>
      <c r="B5" s="11">
        <v>42979</v>
      </c>
      <c r="C5" s="12">
        <v>42614</v>
      </c>
      <c r="D5" s="13" t="s">
        <v>26</v>
      </c>
      <c r="E5" s="14" t="s">
        <v>44</v>
      </c>
      <c r="F5" s="15" t="s">
        <v>45</v>
      </c>
      <c r="G5" s="16" t="s">
        <v>26</v>
      </c>
    </row>
    <row r="6" spans="1:7" ht="12.75">
      <c r="A6" s="17" t="s">
        <v>20</v>
      </c>
      <c r="B6" s="41">
        <f>SUM(B7:B16)</f>
        <v>196130.58</v>
      </c>
      <c r="C6" s="42">
        <f>SUM(C7:C16)</f>
        <v>222291.81</v>
      </c>
      <c r="D6" s="20">
        <f>(B6/C6-1)*100</f>
        <v>-11.768868137787003</v>
      </c>
      <c r="E6" s="43">
        <f>SUM(E7:E16)</f>
        <v>2059668.25</v>
      </c>
      <c r="F6" s="42">
        <f>SUM(F7:F16)</f>
        <v>1798942.7699999998</v>
      </c>
      <c r="G6" s="22">
        <f>(E6/F6-1)*100</f>
        <v>14.493261506034472</v>
      </c>
    </row>
    <row r="7" spans="1:7" ht="12.75">
      <c r="A7" s="23" t="s">
        <v>0</v>
      </c>
      <c r="B7" s="44">
        <v>1165.38</v>
      </c>
      <c r="C7" s="45">
        <v>1232.02</v>
      </c>
      <c r="D7" s="46">
        <f aca="true" t="shared" si="0" ref="D7:D40">(B7/C7-1)*100</f>
        <v>-5.4090031005990085</v>
      </c>
      <c r="E7" s="47">
        <v>8113.39</v>
      </c>
      <c r="F7" s="45">
        <v>9815.31</v>
      </c>
      <c r="G7" s="46">
        <f aca="true" t="shared" si="1" ref="G7:G40">(E7/F7-1)*100</f>
        <v>-17.339442157201347</v>
      </c>
    </row>
    <row r="8" spans="1:7" ht="12.75">
      <c r="A8" s="23" t="s">
        <v>3</v>
      </c>
      <c r="B8" s="44">
        <v>769.2</v>
      </c>
      <c r="C8" s="45">
        <v>642.19</v>
      </c>
      <c r="D8" s="46">
        <f t="shared" si="0"/>
        <v>19.77763590214734</v>
      </c>
      <c r="E8" s="47">
        <v>5823.67</v>
      </c>
      <c r="F8" s="45">
        <v>4436.4</v>
      </c>
      <c r="G8" s="48">
        <f t="shared" si="1"/>
        <v>31.2701740149671</v>
      </c>
    </row>
    <row r="9" spans="1:7" ht="12.75">
      <c r="A9" s="23" t="s">
        <v>2</v>
      </c>
      <c r="B9" s="44">
        <v>12296.58</v>
      </c>
      <c r="C9" s="45">
        <v>8113.76</v>
      </c>
      <c r="D9" s="46">
        <f t="shared" si="0"/>
        <v>51.552178028435634</v>
      </c>
      <c r="E9" s="47">
        <v>81824.74</v>
      </c>
      <c r="F9" s="45">
        <v>64412.33</v>
      </c>
      <c r="G9" s="48">
        <f t="shared" si="1"/>
        <v>27.032728050669807</v>
      </c>
    </row>
    <row r="10" spans="1:7" ht="12.75">
      <c r="A10" s="23" t="s">
        <v>1</v>
      </c>
      <c r="B10" s="44">
        <v>22515.29</v>
      </c>
      <c r="C10" s="45">
        <v>19255.79</v>
      </c>
      <c r="D10" s="46">
        <f t="shared" si="0"/>
        <v>16.927376129465465</v>
      </c>
      <c r="E10" s="47">
        <v>194744.82</v>
      </c>
      <c r="F10" s="45">
        <v>179801.25</v>
      </c>
      <c r="G10" s="48">
        <f t="shared" si="1"/>
        <v>8.311160239431036</v>
      </c>
    </row>
    <row r="11" spans="1:7" ht="12.75">
      <c r="A11" s="23" t="s">
        <v>30</v>
      </c>
      <c r="B11" s="44">
        <v>2937.37</v>
      </c>
      <c r="C11" s="45">
        <v>3088.01</v>
      </c>
      <c r="D11" s="46">
        <f t="shared" si="0"/>
        <v>-4.878222544616118</v>
      </c>
      <c r="E11" s="47">
        <v>26777.86</v>
      </c>
      <c r="F11" s="45">
        <v>25503.76</v>
      </c>
      <c r="G11" s="48">
        <f t="shared" si="1"/>
        <v>4.995733962364768</v>
      </c>
    </row>
    <row r="12" spans="1:7" ht="12.75">
      <c r="A12" s="23" t="s">
        <v>31</v>
      </c>
      <c r="B12" s="44">
        <v>1843.31</v>
      </c>
      <c r="C12" s="45">
        <v>2230.52</v>
      </c>
      <c r="D12" s="46">
        <f t="shared" si="0"/>
        <v>-17.359629144773415</v>
      </c>
      <c r="E12" s="47">
        <v>13496.96</v>
      </c>
      <c r="F12" s="45">
        <v>10541.02</v>
      </c>
      <c r="G12" s="48">
        <f t="shared" si="1"/>
        <v>28.042257770120905</v>
      </c>
    </row>
    <row r="13" spans="1:7" ht="12.75">
      <c r="A13" s="23" t="s">
        <v>6</v>
      </c>
      <c r="B13" s="44">
        <v>33183.16</v>
      </c>
      <c r="C13" s="45">
        <v>79142.39</v>
      </c>
      <c r="D13" s="46">
        <f t="shared" si="0"/>
        <v>-58.07157201090338</v>
      </c>
      <c r="E13" s="47">
        <v>461258.96</v>
      </c>
      <c r="F13" s="45">
        <v>465197.41</v>
      </c>
      <c r="G13" s="48">
        <f t="shared" si="1"/>
        <v>-0.8466190729651601</v>
      </c>
    </row>
    <row r="14" spans="1:7" ht="12.75">
      <c r="A14" s="23" t="s">
        <v>5</v>
      </c>
      <c r="B14" s="44">
        <v>94202.08</v>
      </c>
      <c r="C14" s="45">
        <v>84917.7</v>
      </c>
      <c r="D14" s="46">
        <f t="shared" si="0"/>
        <v>10.933386090296837</v>
      </c>
      <c r="E14" s="47">
        <v>1024896.98</v>
      </c>
      <c r="F14" s="45">
        <v>838598.57</v>
      </c>
      <c r="G14" s="48">
        <f t="shared" si="1"/>
        <v>22.21544570485019</v>
      </c>
    </row>
    <row r="15" spans="1:7" ht="12.75">
      <c r="A15" s="23" t="s">
        <v>13</v>
      </c>
      <c r="B15" s="44">
        <v>6256.59</v>
      </c>
      <c r="C15" s="45">
        <v>5106.06</v>
      </c>
      <c r="D15" s="46">
        <f t="shared" si="0"/>
        <v>22.532637689333846</v>
      </c>
      <c r="E15" s="47">
        <v>54627.28</v>
      </c>
      <c r="F15" s="45">
        <v>39700.88</v>
      </c>
      <c r="G15" s="46">
        <f t="shared" si="1"/>
        <v>37.59715149890886</v>
      </c>
    </row>
    <row r="16" spans="1:7" ht="12.75">
      <c r="A16" s="23" t="s">
        <v>4</v>
      </c>
      <c r="B16" s="44">
        <v>20961.62</v>
      </c>
      <c r="C16" s="45">
        <v>18563.37</v>
      </c>
      <c r="D16" s="46">
        <f t="shared" si="0"/>
        <v>12.919259811122652</v>
      </c>
      <c r="E16" s="47">
        <v>188103.59</v>
      </c>
      <c r="F16" s="45">
        <v>160935.84</v>
      </c>
      <c r="G16" s="48">
        <f t="shared" si="1"/>
        <v>16.88110616006975</v>
      </c>
    </row>
    <row r="17" spans="1:7" ht="12.75">
      <c r="A17" s="29" t="s">
        <v>21</v>
      </c>
      <c r="B17" s="41">
        <f>SUM(B18:B34)</f>
        <v>754803.89</v>
      </c>
      <c r="C17" s="41">
        <f>SUM(C18:C34)</f>
        <v>914428.96</v>
      </c>
      <c r="D17" s="20">
        <f t="shared" si="0"/>
        <v>-17.45625707217321</v>
      </c>
      <c r="E17" s="43">
        <f>SUM(E18:E34)</f>
        <v>7109733.76</v>
      </c>
      <c r="F17" s="43">
        <f>SUM(F18:F34)</f>
        <v>6500285.739999999</v>
      </c>
      <c r="G17" s="22">
        <f t="shared" si="1"/>
        <v>9.375711228349793</v>
      </c>
    </row>
    <row r="18" spans="1:7" ht="12.75">
      <c r="A18" s="23" t="s">
        <v>32</v>
      </c>
      <c r="B18" s="44">
        <v>14404.75</v>
      </c>
      <c r="C18" s="44">
        <v>21348.12</v>
      </c>
      <c r="D18" s="46">
        <f t="shared" si="0"/>
        <v>-32.52450332863034</v>
      </c>
      <c r="E18" s="47">
        <v>229948.97</v>
      </c>
      <c r="F18" s="45">
        <v>263287.46</v>
      </c>
      <c r="G18" s="48">
        <f t="shared" si="1"/>
        <v>-12.662391896674464</v>
      </c>
    </row>
    <row r="19" spans="1:7" ht="12.75">
      <c r="A19" s="23" t="s">
        <v>33</v>
      </c>
      <c r="B19" s="44">
        <v>30056.63</v>
      </c>
      <c r="C19" s="44">
        <v>26457.37</v>
      </c>
      <c r="D19" s="46">
        <f t="shared" si="0"/>
        <v>13.603997676261859</v>
      </c>
      <c r="E19" s="47">
        <v>267611.08</v>
      </c>
      <c r="F19" s="45">
        <v>278259.26</v>
      </c>
      <c r="G19" s="48">
        <f t="shared" si="1"/>
        <v>-3.8267118226361974</v>
      </c>
    </row>
    <row r="20" spans="1:7" ht="12.75">
      <c r="A20" s="23" t="s">
        <v>34</v>
      </c>
      <c r="B20" s="44">
        <v>528.23</v>
      </c>
      <c r="C20" s="44">
        <v>294.59</v>
      </c>
      <c r="D20" s="46">
        <f t="shared" si="0"/>
        <v>79.31022777419467</v>
      </c>
      <c r="E20" s="47">
        <v>13365.5</v>
      </c>
      <c r="F20" s="45">
        <v>58165.2</v>
      </c>
      <c r="G20" s="48">
        <f t="shared" si="1"/>
        <v>-77.02148363626361</v>
      </c>
    </row>
    <row r="21" spans="1:7" ht="12.75">
      <c r="A21" s="23" t="s">
        <v>35</v>
      </c>
      <c r="B21" s="44" t="s">
        <v>41</v>
      </c>
      <c r="C21" s="44" t="s">
        <v>41</v>
      </c>
      <c r="D21" s="46" t="s">
        <v>41</v>
      </c>
      <c r="E21" s="47">
        <v>65.95</v>
      </c>
      <c r="F21" s="45">
        <v>18.75</v>
      </c>
      <c r="G21" s="48">
        <f t="shared" si="1"/>
        <v>251.73333333333338</v>
      </c>
    </row>
    <row r="22" spans="1:7" ht="12.75">
      <c r="A22" s="23" t="s">
        <v>36</v>
      </c>
      <c r="B22" s="44">
        <v>16275.5</v>
      </c>
      <c r="C22" s="44">
        <v>56482.67</v>
      </c>
      <c r="D22" s="46">
        <f t="shared" si="0"/>
        <v>-71.18496699961246</v>
      </c>
      <c r="E22" s="47">
        <v>70492.41</v>
      </c>
      <c r="F22" s="45">
        <v>200960.97</v>
      </c>
      <c r="G22" s="48">
        <f t="shared" si="1"/>
        <v>-64.9223379047185</v>
      </c>
    </row>
    <row r="23" spans="1:7" ht="12.75">
      <c r="A23" s="23" t="s">
        <v>37</v>
      </c>
      <c r="B23" s="44">
        <v>168222.72</v>
      </c>
      <c r="C23" s="44">
        <v>267185.86</v>
      </c>
      <c r="D23" s="46">
        <f t="shared" si="0"/>
        <v>-37.03906336959598</v>
      </c>
      <c r="E23" s="47">
        <v>1425662.14</v>
      </c>
      <c r="F23" s="45">
        <v>1504770</v>
      </c>
      <c r="G23" s="48">
        <f t="shared" si="1"/>
        <v>-5.257139629312125</v>
      </c>
    </row>
    <row r="24" spans="1:7" ht="12.75">
      <c r="A24" s="23" t="s">
        <v>10</v>
      </c>
      <c r="B24" s="44">
        <v>5686.01</v>
      </c>
      <c r="C24" s="44">
        <v>3182.88</v>
      </c>
      <c r="D24" s="46">
        <f t="shared" si="0"/>
        <v>78.64355552204294</v>
      </c>
      <c r="E24" s="47">
        <v>127104.29</v>
      </c>
      <c r="F24" s="45">
        <v>159553.43</v>
      </c>
      <c r="G24" s="48">
        <f t="shared" si="1"/>
        <v>-20.337475665675132</v>
      </c>
    </row>
    <row r="25" spans="1:7" ht="12.75">
      <c r="A25" s="23" t="s">
        <v>8</v>
      </c>
      <c r="B25" s="44">
        <v>10865.65</v>
      </c>
      <c r="C25" s="44">
        <v>57401.09</v>
      </c>
      <c r="D25" s="46">
        <f t="shared" si="0"/>
        <v>-81.07065562692276</v>
      </c>
      <c r="E25" s="47">
        <v>169618.95</v>
      </c>
      <c r="F25" s="45">
        <v>239789.83</v>
      </c>
      <c r="G25" s="48">
        <f t="shared" si="1"/>
        <v>-29.263492951306556</v>
      </c>
    </row>
    <row r="26" spans="1:7" ht="12.75">
      <c r="A26" s="23" t="s">
        <v>9</v>
      </c>
      <c r="B26" s="44">
        <v>26776.32</v>
      </c>
      <c r="C26" s="44">
        <v>34068.06</v>
      </c>
      <c r="D26" s="46">
        <f t="shared" si="0"/>
        <v>-21.40344944795799</v>
      </c>
      <c r="E26" s="47">
        <v>274090.62</v>
      </c>
      <c r="F26" s="45">
        <v>199877.04</v>
      </c>
      <c r="G26" s="48">
        <f t="shared" si="1"/>
        <v>37.12961728870909</v>
      </c>
    </row>
    <row r="27" spans="1:7" ht="12.75">
      <c r="A27" s="23" t="s">
        <v>12</v>
      </c>
      <c r="B27" s="44">
        <v>5383.07</v>
      </c>
      <c r="C27" s="44">
        <v>10704.93</v>
      </c>
      <c r="D27" s="46">
        <f t="shared" si="0"/>
        <v>-49.714103688674285</v>
      </c>
      <c r="E27" s="47">
        <v>45955.05</v>
      </c>
      <c r="F27" s="45">
        <v>55247.17</v>
      </c>
      <c r="G27" s="48">
        <f t="shared" si="1"/>
        <v>-16.81917824931123</v>
      </c>
    </row>
    <row r="28" spans="1:7" ht="12.75">
      <c r="A28" s="23" t="s">
        <v>38</v>
      </c>
      <c r="B28" s="44">
        <v>5362.39</v>
      </c>
      <c r="C28" s="44">
        <v>5131.52</v>
      </c>
      <c r="D28" s="46">
        <f t="shared" si="0"/>
        <v>4.499056809678215</v>
      </c>
      <c r="E28" s="47">
        <v>64154.15</v>
      </c>
      <c r="F28" s="45">
        <v>63001.39</v>
      </c>
      <c r="G28" s="48">
        <f t="shared" si="1"/>
        <v>1.8297374073810158</v>
      </c>
    </row>
    <row r="29" spans="1:7" ht="12.75">
      <c r="A29" s="23" t="s">
        <v>39</v>
      </c>
      <c r="B29" s="44">
        <v>20134.81</v>
      </c>
      <c r="C29" s="44">
        <v>27641.82</v>
      </c>
      <c r="D29" s="46">
        <f t="shared" si="0"/>
        <v>-27.158161076224353</v>
      </c>
      <c r="E29" s="47">
        <v>159931.43</v>
      </c>
      <c r="F29" s="45">
        <v>189012.49</v>
      </c>
      <c r="G29" s="48">
        <f t="shared" si="1"/>
        <v>-15.385787468330792</v>
      </c>
    </row>
    <row r="30" spans="1:7" ht="12.75">
      <c r="A30" s="23" t="s">
        <v>40</v>
      </c>
      <c r="B30" s="44">
        <v>117689.87</v>
      </c>
      <c r="C30" s="47">
        <v>78940.06</v>
      </c>
      <c r="D30" s="46">
        <f t="shared" si="0"/>
        <v>49.087636872837436</v>
      </c>
      <c r="E30" s="47">
        <v>1232524.7</v>
      </c>
      <c r="F30" s="45">
        <v>584861.32</v>
      </c>
      <c r="G30" s="48">
        <f t="shared" si="1"/>
        <v>110.737940406112</v>
      </c>
    </row>
    <row r="31" spans="1:7" ht="12.75">
      <c r="A31" s="23" t="s">
        <v>11</v>
      </c>
      <c r="B31" s="44">
        <v>78420.52</v>
      </c>
      <c r="C31" s="47">
        <v>70704.41</v>
      </c>
      <c r="D31" s="46">
        <f t="shared" si="0"/>
        <v>10.913194806377714</v>
      </c>
      <c r="E31" s="47">
        <v>745560.38</v>
      </c>
      <c r="F31" s="45">
        <v>762222.36</v>
      </c>
      <c r="G31" s="48">
        <f t="shared" si="1"/>
        <v>-2.1859736573458632</v>
      </c>
    </row>
    <row r="32" spans="1:7" ht="12.75">
      <c r="A32" s="23" t="s">
        <v>22</v>
      </c>
      <c r="B32" s="44">
        <v>22766.72</v>
      </c>
      <c r="C32" s="47">
        <v>17753.83</v>
      </c>
      <c r="D32" s="46">
        <f t="shared" si="0"/>
        <v>28.235541288837386</v>
      </c>
      <c r="E32" s="47">
        <v>194263.81</v>
      </c>
      <c r="F32" s="45">
        <v>190965.93</v>
      </c>
      <c r="G32" s="48">
        <f t="shared" si="1"/>
        <v>1.726946790979933</v>
      </c>
    </row>
    <row r="33" spans="1:7" ht="12.75">
      <c r="A33" s="23" t="s">
        <v>16</v>
      </c>
      <c r="B33" s="44">
        <v>20307.19</v>
      </c>
      <c r="C33" s="47">
        <v>9974.35</v>
      </c>
      <c r="D33" s="46">
        <f t="shared" si="0"/>
        <v>103.59411891501699</v>
      </c>
      <c r="E33" s="47">
        <v>199058.12</v>
      </c>
      <c r="F33" s="45">
        <v>108513.5</v>
      </c>
      <c r="G33" s="48">
        <f t="shared" si="1"/>
        <v>83.44088062775599</v>
      </c>
    </row>
    <row r="34" spans="1:7" ht="12.75">
      <c r="A34" s="23" t="s">
        <v>7</v>
      </c>
      <c r="B34" s="44">
        <v>211923.51</v>
      </c>
      <c r="C34" s="47">
        <v>227157.4</v>
      </c>
      <c r="D34" s="46">
        <f t="shared" si="0"/>
        <v>-6.706314652307155</v>
      </c>
      <c r="E34" s="47">
        <v>1890326.21</v>
      </c>
      <c r="F34" s="45">
        <v>1641779.64</v>
      </c>
      <c r="G34" s="48">
        <f t="shared" si="1"/>
        <v>15.138850789987867</v>
      </c>
    </row>
    <row r="35" spans="1:7" ht="12.75">
      <c r="A35" s="29" t="s">
        <v>23</v>
      </c>
      <c r="B35" s="41">
        <f>SUM(B36:B38)</f>
        <v>103150.34</v>
      </c>
      <c r="C35" s="42">
        <f>SUM(C36:C38)</f>
        <v>101711.1</v>
      </c>
      <c r="D35" s="20">
        <f t="shared" si="0"/>
        <v>1.415027465045604</v>
      </c>
      <c r="E35" s="43">
        <f>SUM(E36:E38)</f>
        <v>860178.47</v>
      </c>
      <c r="F35" s="42">
        <f>SUM(F36:F38)</f>
        <v>869447.1</v>
      </c>
      <c r="G35" s="22">
        <f t="shared" si="1"/>
        <v>-1.06603725517056</v>
      </c>
    </row>
    <row r="36" spans="1:7" ht="12.75">
      <c r="A36" s="23" t="s">
        <v>14</v>
      </c>
      <c r="B36" s="44">
        <v>8133.04</v>
      </c>
      <c r="C36" s="45">
        <v>9567.69</v>
      </c>
      <c r="D36" s="46">
        <f t="shared" si="0"/>
        <v>-14.994737496720735</v>
      </c>
      <c r="E36" s="47">
        <v>76291.83</v>
      </c>
      <c r="F36" s="45">
        <v>79537.19</v>
      </c>
      <c r="G36" s="49">
        <f t="shared" si="1"/>
        <v>-4.0803050748964065</v>
      </c>
    </row>
    <row r="37" spans="1:7" ht="12.75">
      <c r="A37" s="23" t="s">
        <v>17</v>
      </c>
      <c r="B37" s="44">
        <v>2605.13</v>
      </c>
      <c r="C37" s="45">
        <v>2370.38</v>
      </c>
      <c r="D37" s="46">
        <f t="shared" si="0"/>
        <v>9.903475392131211</v>
      </c>
      <c r="E37" s="47">
        <v>21317.07</v>
      </c>
      <c r="F37" s="45">
        <v>16974.22</v>
      </c>
      <c r="G37" s="49">
        <f t="shared" si="1"/>
        <v>25.584975333181713</v>
      </c>
    </row>
    <row r="38" spans="1:7" ht="12.75">
      <c r="A38" s="23" t="s">
        <v>15</v>
      </c>
      <c r="B38" s="44">
        <v>92412.17</v>
      </c>
      <c r="C38" s="45">
        <v>89773.03</v>
      </c>
      <c r="D38" s="46">
        <f t="shared" si="0"/>
        <v>2.939791605563502</v>
      </c>
      <c r="E38" s="47">
        <v>762569.57</v>
      </c>
      <c r="F38" s="45">
        <v>772935.69</v>
      </c>
      <c r="G38" s="49">
        <f t="shared" si="1"/>
        <v>-1.341136155842404</v>
      </c>
    </row>
    <row r="39" spans="1:7" ht="12.75">
      <c r="A39" s="29" t="s">
        <v>24</v>
      </c>
      <c r="B39" s="50">
        <f>B6+B17+B35</f>
        <v>1054084.81</v>
      </c>
      <c r="C39" s="50">
        <f>C6+C17+C35</f>
        <v>1238431.87</v>
      </c>
      <c r="D39" s="20">
        <f t="shared" si="0"/>
        <v>-14.885522931511774</v>
      </c>
      <c r="E39" s="51">
        <f>E6+E17+E35</f>
        <v>10029580.48</v>
      </c>
      <c r="F39" s="52">
        <f>F6+F17+F35</f>
        <v>9168675.61</v>
      </c>
      <c r="G39" s="22">
        <f t="shared" si="1"/>
        <v>9.389631683130318</v>
      </c>
    </row>
    <row r="40" spans="1:7" ht="13.5" thickBot="1">
      <c r="A40" s="29" t="s">
        <v>42</v>
      </c>
      <c r="B40" s="36">
        <v>13487858.599</v>
      </c>
      <c r="C40" s="37">
        <v>11987439.087</v>
      </c>
      <c r="D40" s="38">
        <f t="shared" si="0"/>
        <v>12.516597591116497</v>
      </c>
      <c r="E40" s="39">
        <v>111328144.089</v>
      </c>
      <c r="F40" s="40">
        <v>103188425.536</v>
      </c>
      <c r="G40" s="38">
        <f t="shared" si="1"/>
        <v>7.888208886528902</v>
      </c>
    </row>
    <row r="41" ht="13.5" customHeight="1">
      <c r="A41" s="6" t="s">
        <v>25</v>
      </c>
    </row>
  </sheetData>
  <sheetProtection/>
  <mergeCells count="3">
    <mergeCell ref="B4:D4"/>
    <mergeCell ref="E4:G4"/>
    <mergeCell ref="A4:A5"/>
  </mergeCells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Toresan</dc:creator>
  <cp:keywords/>
  <dc:description/>
  <cp:lastModifiedBy>Edila Goncalves Botelho</cp:lastModifiedBy>
  <dcterms:created xsi:type="dcterms:W3CDTF">2016-09-01T19:38:30Z</dcterms:created>
  <dcterms:modified xsi:type="dcterms:W3CDTF">2017-10-10T11:05:12Z</dcterms:modified>
  <cp:category/>
  <cp:version/>
  <cp:contentType/>
  <cp:contentStatus/>
</cp:coreProperties>
</file>