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Qua'!$A$4:$G$37</definedName>
    <definedName name="EXP_SC_GP_TOTAIS" localSheetId="1">'Totais por grupo e subgrupo Val'!#REF!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<sst xmlns="http://schemas.openxmlformats.org/spreadsheetml/2006/main" count="96" uniqueCount="46">
  <si>
    <t>Animais vivos</t>
  </si>
  <si>
    <t>Carnes de Bovinos e derivados</t>
  </si>
  <si>
    <t>Carnes de Suínos e derivados</t>
  </si>
  <si>
    <t>Carnes de frango e derivados</t>
  </si>
  <si>
    <t>Outros produtos de origem animal</t>
  </si>
  <si>
    <t>Peixes, crustáceos, moloscos e derivados</t>
  </si>
  <si>
    <t>Leite e derivados</t>
  </si>
  <si>
    <t>Outros produtos de origem vegetal e derivados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</si>
  <si>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</si>
  <si>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</si>
  <si>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</si>
  <si>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</si>
  <si>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</si>
  <si>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</si>
  <si>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</si>
  <si>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</si>
  <si>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</si>
  <si>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</si>
  <si>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</si>
  <si>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</si>
  <si>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</si>
  <si>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</si>
  <si>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</si>
  <si>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</si>
  <si>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</si>
  <si>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 xml:space="preserve">FONTE: MDIC/SECEX – Sistema Alice. </t>
  </si>
  <si>
    <t>Var. (%)</t>
  </si>
  <si>
    <t>no mês</t>
  </si>
  <si>
    <t>acumulado no ano</t>
  </si>
  <si>
    <t>Carnes de ovinos, caprinos e derivados</t>
  </si>
  <si>
    <t>Carnes de outros animais e derivados</t>
  </si>
  <si>
    <t>Alhos</t>
  </si>
  <si>
    <t>Batata-inglesa e derivados</t>
  </si>
  <si>
    <t>Cebolas</t>
  </si>
  <si>
    <t>Tomates</t>
  </si>
  <si>
    <t>Feijões</t>
  </si>
  <si>
    <t>Trigo, centeio, cevada e derivados</t>
  </si>
  <si>
    <t>Uvas</t>
  </si>
  <si>
    <t>Maçã, pera e marmelos frescos</t>
  </si>
  <si>
    <t>Bebidas, sucos, líquidos alcoólicos e vinagres</t>
  </si>
  <si>
    <t>.</t>
  </si>
  <si>
    <t>TOTAL DAS IMPORTAÇÕES</t>
  </si>
  <si>
    <t>PRODUTOS IMPORTADOS</t>
  </si>
  <si>
    <t>IMPORTAÇÕES DO BRASIL - 2018</t>
  </si>
  <si>
    <t>jan-jun/18</t>
  </si>
  <si>
    <t>jan-jun/17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</si>
</sst>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0.0000"/>
    <numFmt numFmtId="175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thin"/>
      <right style="thick"/>
      <top style="thin"/>
      <bottom style="thin"/>
    </border>
    <border>
      <left style="thin"/>
      <right style="thick">
        <color theme="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0" fontId="7" fillId="0" borderId="0" xfId="0" applyFont="1" applyAlignment="1">
      <alignment/>
    </xf>
    <xf numFmtId="169" fontId="8" fillId="33" borderId="10" xfId="6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0" fontId="8" fillId="33" borderId="16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17" xfId="50" applyFont="1" applyFill="1" applyBorder="1" applyAlignment="1">
      <alignment horizontal="center"/>
      <protection/>
    </xf>
    <xf numFmtId="169" fontId="8" fillId="33" borderId="18" xfId="63" applyNumberFormat="1" applyFont="1" applyFill="1" applyBorder="1" applyAlignment="1">
      <alignment horizontal="center"/>
    </xf>
    <xf numFmtId="171" fontId="8" fillId="33" borderId="19" xfId="63" applyNumberFormat="1" applyFont="1" applyFill="1" applyBorder="1" applyAlignment="1">
      <alignment horizontal="right"/>
    </xf>
    <xf numFmtId="3" fontId="9" fillId="33" borderId="20" xfId="0" applyNumberFormat="1" applyFont="1" applyFill="1" applyBorder="1" applyAlignment="1">
      <alignment horizontal="right" wrapText="1"/>
    </xf>
    <xf numFmtId="3" fontId="9" fillId="33" borderId="21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8" fillId="0" borderId="0" xfId="50" applyFont="1" applyBorder="1" applyAlignment="1">
      <alignment horizontal="right"/>
      <protection/>
    </xf>
    <xf numFmtId="3" fontId="7" fillId="0" borderId="14" xfId="50" applyNumberFormat="1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7" fillId="0" borderId="18" xfId="50" applyNumberFormat="1" applyFont="1" applyFill="1" applyBorder="1">
      <alignment/>
      <protection/>
    </xf>
    <xf numFmtId="172" fontId="7" fillId="0" borderId="19" xfId="50" applyNumberFormat="1" applyFont="1" applyFill="1" applyBorder="1">
      <alignment/>
      <protection/>
    </xf>
    <xf numFmtId="170" fontId="7" fillId="0" borderId="15" xfId="50" applyNumberFormat="1" applyFont="1" applyFill="1" applyBorder="1" applyAlignment="1">
      <alignment horizontal="center"/>
      <protection/>
    </xf>
    <xf numFmtId="3" fontId="8" fillId="33" borderId="14" xfId="50" applyNumberFormat="1" applyFont="1" applyFill="1" applyBorder="1">
      <alignment/>
      <protection/>
    </xf>
    <xf numFmtId="3" fontId="8" fillId="33" borderId="18" xfId="50" applyNumberFormat="1" applyFont="1" applyFill="1" applyBorder="1">
      <alignment/>
      <protection/>
    </xf>
    <xf numFmtId="3" fontId="8" fillId="33" borderId="10" xfId="50" applyNumberFormat="1" applyFont="1" applyFill="1" applyBorder="1">
      <alignment/>
      <protection/>
    </xf>
    <xf numFmtId="0" fontId="48" fillId="0" borderId="0" xfId="0" applyFont="1" applyAlignment="1">
      <alignment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10" xfId="50" applyNumberFormat="1" applyFont="1" applyFill="1" applyBorder="1" applyAlignment="1">
      <alignment horizontal="right"/>
      <protection/>
    </xf>
    <xf numFmtId="170" fontId="7" fillId="0" borderId="15" xfId="50" applyNumberFormat="1" applyFont="1" applyFill="1" applyBorder="1" applyAlignment="1">
      <alignment horizontal="right"/>
      <protection/>
    </xf>
    <xf numFmtId="172" fontId="7" fillId="0" borderId="22" xfId="50" applyNumberFormat="1" applyFont="1" applyFill="1" applyBorder="1">
      <alignment/>
      <protection/>
    </xf>
    <xf numFmtId="171" fontId="8" fillId="33" borderId="22" xfId="63" applyNumberFormat="1" applyFont="1" applyFill="1" applyBorder="1" applyAlignment="1">
      <alignment horizontal="right"/>
    </xf>
    <xf numFmtId="171" fontId="8" fillId="33" borderId="23" xfId="63" applyNumberFormat="1" applyFont="1" applyFill="1" applyBorder="1" applyAlignment="1">
      <alignment horizontal="right"/>
    </xf>
    <xf numFmtId="171" fontId="8" fillId="33" borderId="24" xfId="63" applyNumberFormat="1" applyFont="1" applyFill="1" applyBorder="1" applyAlignment="1">
      <alignment horizontal="right"/>
    </xf>
    <xf numFmtId="3" fontId="7" fillId="0" borderId="18" xfId="50" applyNumberFormat="1" applyFont="1" applyFill="1" applyBorder="1" applyAlignment="1">
      <alignment horizontal="right"/>
      <protection/>
    </xf>
    <xf numFmtId="3" fontId="9" fillId="33" borderId="25" xfId="0" applyNumberFormat="1" applyFont="1" applyFill="1" applyBorder="1" applyAlignment="1">
      <alignment horizontal="right" wrapText="1"/>
    </xf>
    <xf numFmtId="3" fontId="9" fillId="33" borderId="26" xfId="0" applyNumberFormat="1" applyFont="1" applyFill="1" applyBorder="1" applyAlignment="1">
      <alignment horizontal="right" wrapText="1"/>
    </xf>
    <xf numFmtId="171" fontId="8" fillId="33" borderId="27" xfId="63" applyNumberFormat="1" applyFont="1" applyFill="1" applyBorder="1" applyAlignment="1">
      <alignment horizontal="right"/>
    </xf>
    <xf numFmtId="3" fontId="9" fillId="33" borderId="28" xfId="0" applyNumberFormat="1" applyFont="1" applyFill="1" applyBorder="1" applyAlignment="1">
      <alignment horizontal="right" wrapText="1"/>
    </xf>
    <xf numFmtId="17" fontId="10" fillId="33" borderId="29" xfId="50" applyNumberFormat="1" applyFont="1" applyFill="1" applyBorder="1" applyAlignment="1">
      <alignment horizontal="center"/>
      <protection/>
    </xf>
    <xf numFmtId="17" fontId="10" fillId="33" borderId="30" xfId="50" applyNumberFormat="1" applyFont="1" applyFill="1" applyBorder="1" applyAlignment="1">
      <alignment horizontal="center"/>
      <protection/>
    </xf>
    <xf numFmtId="17" fontId="10" fillId="33" borderId="31" xfId="50" applyNumberFormat="1" applyFont="1" applyFill="1" applyBorder="1" applyAlignment="1">
      <alignment horizontal="center"/>
      <protection/>
    </xf>
    <xf numFmtId="17" fontId="49" fillId="33" borderId="29" xfId="50" applyNumberFormat="1" applyFont="1" applyFill="1" applyBorder="1" applyAlignment="1">
      <alignment horizontal="center"/>
      <protection/>
    </xf>
    <xf numFmtId="17" fontId="49" fillId="33" borderId="30" xfId="50" applyNumberFormat="1" applyFont="1" applyFill="1" applyBorder="1" applyAlignment="1">
      <alignment horizontal="center"/>
      <protection/>
    </xf>
    <xf numFmtId="17" fontId="49" fillId="33" borderId="31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1771650</xdr:colOff>
      <xdr:row>0</xdr:row>
      <xdr:rowOff>485775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0</xdr:row>
      <xdr:rowOff>485775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showGridLines="0" zoomScalePageLayoutView="0" workbookViewId="0" topLeftCell="A1">
      <selection activeCell="A3" sqref="A3:G40"/>
    </sheetView>
  </sheetViews>
  <sheetFormatPr defaultColWidth="9.140625" defaultRowHeight="12.75"/>
  <cols>
    <col min="1" max="1" width="60.140625" style="0" bestFit="1" customWidth="1"/>
    <col min="2" max="2" width="14.421875" style="0" customWidth="1"/>
    <col min="3" max="3" width="13.57421875" style="0" customWidth="1"/>
    <col min="4" max="4" width="11.140625" style="0" customWidth="1"/>
    <col min="5" max="5" width="13.8515625" style="0" customWidth="1"/>
    <col min="6" max="6" width="13.28125" style="0" customWidth="1"/>
    <col min="7" max="7" width="11.28125" style="0" customWidth="1"/>
    <col min="8" max="8" width="13.28125" style="0" customWidth="1"/>
    <col min="9" max="11" width="14.7109375" style="0" customWidth="1"/>
  </cols>
  <sheetData>
    <row r="1" ht="41.25" customHeight="1"/>
    <row r="2" spans="1:7" ht="15" thickBot="1">
      <c r="A2" s="19" t="s">
        <v>43</v>
      </c>
      <c r="E2" s="6"/>
      <c r="F2" s="6"/>
      <c r="G2" s="20" t="s">
        <v>18</v>
      </c>
    </row>
    <row r="3" spans="1:7" ht="15.75" thickBot="1">
      <c r="A3" s="30"/>
      <c r="B3" s="43" t="s">
        <v>27</v>
      </c>
      <c r="C3" s="44"/>
      <c r="D3" s="45"/>
      <c r="E3" s="46" t="s">
        <v>28</v>
      </c>
      <c r="F3" s="47"/>
      <c r="G3" s="48"/>
    </row>
    <row r="4" spans="1:7" ht="12.75">
      <c r="A4" s="1" t="s">
        <v>42</v>
      </c>
      <c r="B4" s="7">
        <v>43252</v>
      </c>
      <c r="C4" s="8">
        <v>42887</v>
      </c>
      <c r="D4" s="9" t="s">
        <v>26</v>
      </c>
      <c r="E4" s="12" t="s">
        <v>44</v>
      </c>
      <c r="F4" s="13" t="s">
        <v>45</v>
      </c>
      <c r="G4" s="14" t="s">
        <v>26</v>
      </c>
    </row>
    <row r="5" spans="1:7" ht="12.75">
      <c r="A5" s="2" t="s">
        <v>20</v>
      </c>
      <c r="B5" s="10">
        <f>SUM(B6:B15)</f>
        <v>49781.960999999996</v>
      </c>
      <c r="C5" s="5">
        <f>SUM(C6:C15)</f>
        <v>65179.43</v>
      </c>
      <c r="D5" s="11">
        <f>(B5/C5-1)*100</f>
        <v>-23.623202903124508</v>
      </c>
      <c r="E5" s="15">
        <f>SUM(E6:E15)</f>
        <v>335110.2280000001</v>
      </c>
      <c r="F5" s="5">
        <f>SUM(F6:F15)</f>
        <v>417143.22799999994</v>
      </c>
      <c r="G5" s="16">
        <f>(E5/F5-1)*100</f>
        <v>-19.665427722106</v>
      </c>
    </row>
    <row r="6" spans="1:7" ht="12.75">
      <c r="A6" s="3" t="s">
        <v>0</v>
      </c>
      <c r="B6" s="21">
        <v>9.904000000000003</v>
      </c>
      <c r="C6" s="22">
        <v>37.495</v>
      </c>
      <c r="D6" s="23">
        <f>(B6/C6-1)*100</f>
        <v>-73.58581144152552</v>
      </c>
      <c r="E6" s="24">
        <v>115.49400000000003</v>
      </c>
      <c r="F6" s="22">
        <v>140.01399999999992</v>
      </c>
      <c r="G6" s="23">
        <f aca="true" t="shared" si="0" ref="G6:G39">(E6/F6-1)*100</f>
        <v>-17.512534460839568</v>
      </c>
    </row>
    <row r="7" spans="1:7" ht="12.75">
      <c r="A7" s="3" t="s">
        <v>3</v>
      </c>
      <c r="B7" s="21">
        <v>355.5</v>
      </c>
      <c r="C7" s="22">
        <v>377.7</v>
      </c>
      <c r="D7" s="23">
        <f>(B7/C7-1)*100</f>
        <v>-5.877680698967436</v>
      </c>
      <c r="E7" s="24">
        <v>1551.51</v>
      </c>
      <c r="F7" s="22">
        <v>1718.55</v>
      </c>
      <c r="G7" s="25">
        <f t="shared" si="0"/>
        <v>-9.719821942916996</v>
      </c>
    </row>
    <row r="8" spans="1:7" ht="12.75">
      <c r="A8" s="3" t="s">
        <v>2</v>
      </c>
      <c r="B8" s="21">
        <v>1535.69</v>
      </c>
      <c r="C8" s="22">
        <v>1392.7160000000001</v>
      </c>
      <c r="D8" s="23">
        <f aca="true" t="shared" si="1" ref="D8:D39">(B8/C8-1)*100</f>
        <v>10.26584027181421</v>
      </c>
      <c r="E8" s="24">
        <v>8533.346</v>
      </c>
      <c r="F8" s="22">
        <v>7191.112</v>
      </c>
      <c r="G8" s="25">
        <f t="shared" si="0"/>
        <v>18.66518001666502</v>
      </c>
    </row>
    <row r="9" spans="1:7" ht="12.75">
      <c r="A9" s="3" t="s">
        <v>1</v>
      </c>
      <c r="B9" s="21">
        <v>2622.0200000000004</v>
      </c>
      <c r="C9" s="22">
        <v>3945.127</v>
      </c>
      <c r="D9" s="23">
        <f t="shared" si="1"/>
        <v>-33.537754297897116</v>
      </c>
      <c r="E9" s="24">
        <v>17547.372</v>
      </c>
      <c r="F9" s="22">
        <v>23251.142</v>
      </c>
      <c r="G9" s="25">
        <f t="shared" si="0"/>
        <v>-24.531139158670147</v>
      </c>
    </row>
    <row r="10" spans="1:7" ht="12.75">
      <c r="A10" s="3" t="s">
        <v>29</v>
      </c>
      <c r="B10" s="21">
        <v>557.5360000000001</v>
      </c>
      <c r="C10" s="22">
        <v>445.881</v>
      </c>
      <c r="D10" s="23">
        <f t="shared" si="1"/>
        <v>25.04143482229566</v>
      </c>
      <c r="E10" s="24">
        <v>3680.8289999999997</v>
      </c>
      <c r="F10" s="22">
        <v>3042.5380000000005</v>
      </c>
      <c r="G10" s="25">
        <f t="shared" si="0"/>
        <v>20.97889985268875</v>
      </c>
    </row>
    <row r="11" spans="1:7" ht="12.75">
      <c r="A11" s="3" t="s">
        <v>30</v>
      </c>
      <c r="B11" s="21">
        <v>249.49599999999998</v>
      </c>
      <c r="C11" s="22">
        <v>237.006</v>
      </c>
      <c r="D11" s="23">
        <f t="shared" si="1"/>
        <v>5.269908778680699</v>
      </c>
      <c r="E11" s="24">
        <v>1091.72</v>
      </c>
      <c r="F11" s="22">
        <v>1795.4340000000002</v>
      </c>
      <c r="G11" s="25">
        <f t="shared" si="0"/>
        <v>-39.19464597417672</v>
      </c>
    </row>
    <row r="12" spans="1:7" ht="12.75">
      <c r="A12" s="3" t="s">
        <v>6</v>
      </c>
      <c r="B12" s="21">
        <v>11076.659999999998</v>
      </c>
      <c r="C12" s="22">
        <v>17338.188999999995</v>
      </c>
      <c r="D12" s="23">
        <f t="shared" si="1"/>
        <v>-36.1140889628092</v>
      </c>
      <c r="E12" s="24">
        <v>64186.499</v>
      </c>
      <c r="F12" s="22">
        <v>99312.41599999998</v>
      </c>
      <c r="G12" s="25">
        <f t="shared" si="0"/>
        <v>-35.369109336741936</v>
      </c>
    </row>
    <row r="13" spans="1:7" ht="12.75">
      <c r="A13" s="3" t="s">
        <v>5</v>
      </c>
      <c r="B13" s="21">
        <v>24240.60399999999</v>
      </c>
      <c r="C13" s="22">
        <v>31540.976000000006</v>
      </c>
      <c r="D13" s="23">
        <f t="shared" si="1"/>
        <v>-23.145675644279418</v>
      </c>
      <c r="E13" s="24">
        <v>187847.47200000013</v>
      </c>
      <c r="F13" s="22">
        <v>221878.859</v>
      </c>
      <c r="G13" s="25">
        <f t="shared" si="0"/>
        <v>-15.337823149703445</v>
      </c>
    </row>
    <row r="14" spans="1:7" ht="12.75">
      <c r="A14" s="3" t="s">
        <v>13</v>
      </c>
      <c r="B14" s="21">
        <v>796.6920000000003</v>
      </c>
      <c r="C14" s="22">
        <v>1358.406</v>
      </c>
      <c r="D14" s="23">
        <f t="shared" si="1"/>
        <v>-41.35096576428546</v>
      </c>
      <c r="E14" s="24">
        <v>7837.234000000001</v>
      </c>
      <c r="F14" s="22">
        <v>8619.904000000006</v>
      </c>
      <c r="G14" s="23">
        <f t="shared" si="0"/>
        <v>-9.079799496606967</v>
      </c>
    </row>
    <row r="15" spans="1:7" ht="12.75">
      <c r="A15" s="3" t="s">
        <v>4</v>
      </c>
      <c r="B15" s="21">
        <v>8337.859</v>
      </c>
      <c r="C15" s="22">
        <v>8505.934</v>
      </c>
      <c r="D15" s="23">
        <f t="shared" si="1"/>
        <v>-1.9759734792204942</v>
      </c>
      <c r="E15" s="24">
        <v>42718.75200000001</v>
      </c>
      <c r="F15" s="22">
        <v>50193.259</v>
      </c>
      <c r="G15" s="25">
        <f t="shared" si="0"/>
        <v>-14.89145584270587</v>
      </c>
    </row>
    <row r="16" spans="1:7" ht="12.75">
      <c r="A16" s="1" t="s">
        <v>21</v>
      </c>
      <c r="B16" s="15">
        <f>SUM(B17:B33)</f>
        <v>1203513.358</v>
      </c>
      <c r="C16" s="5">
        <f>SUM(C17:C33)</f>
        <v>1214936.058</v>
      </c>
      <c r="D16" s="11">
        <f t="shared" si="1"/>
        <v>-0.9401893971937691</v>
      </c>
      <c r="E16" s="15">
        <f>SUM(E17:E33)</f>
        <v>7505618.969</v>
      </c>
      <c r="F16" s="5">
        <f>SUM(F17:F33)</f>
        <v>8417001.185999999</v>
      </c>
      <c r="G16" s="16">
        <f t="shared" si="0"/>
        <v>-10.82787321588955</v>
      </c>
    </row>
    <row r="17" spans="1:7" ht="12.75">
      <c r="A17" s="3" t="s">
        <v>31</v>
      </c>
      <c r="B17" s="31">
        <v>13328.484</v>
      </c>
      <c r="C17" s="32">
        <v>9433.43</v>
      </c>
      <c r="D17" s="23">
        <f t="shared" si="1"/>
        <v>41.28990197626949</v>
      </c>
      <c r="E17" s="24">
        <v>93821.454</v>
      </c>
      <c r="F17" s="22">
        <v>71157.807</v>
      </c>
      <c r="G17" s="25">
        <f t="shared" si="0"/>
        <v>31.849839048581142</v>
      </c>
    </row>
    <row r="18" spans="1:7" ht="12.75">
      <c r="A18" s="3" t="s">
        <v>32</v>
      </c>
      <c r="B18" s="31">
        <v>27375.409</v>
      </c>
      <c r="C18" s="32">
        <v>31181.567</v>
      </c>
      <c r="D18" s="23">
        <f t="shared" si="1"/>
        <v>-12.206435936975202</v>
      </c>
      <c r="E18" s="24">
        <v>175700.342</v>
      </c>
      <c r="F18" s="22">
        <v>186285.555</v>
      </c>
      <c r="G18" s="25">
        <f t="shared" si="0"/>
        <v>-5.682251101004576</v>
      </c>
    </row>
    <row r="19" spans="1:7" ht="12.75">
      <c r="A19" s="3" t="s">
        <v>33</v>
      </c>
      <c r="B19" s="31">
        <v>14422.378</v>
      </c>
      <c r="C19" s="32">
        <v>9537.771</v>
      </c>
      <c r="D19" s="23">
        <f t="shared" si="1"/>
        <v>51.2132971110336</v>
      </c>
      <c r="E19" s="24">
        <v>115640.317</v>
      </c>
      <c r="F19" s="22">
        <v>51967.54</v>
      </c>
      <c r="G19" s="25">
        <f t="shared" si="0"/>
        <v>122.52413140972229</v>
      </c>
    </row>
    <row r="20" spans="1:7" ht="12.75">
      <c r="A20" s="3" t="s">
        <v>34</v>
      </c>
      <c r="B20" s="31"/>
      <c r="C20" s="33"/>
      <c r="D20" s="26" t="s">
        <v>40</v>
      </c>
      <c r="E20" s="21">
        <v>403.488</v>
      </c>
      <c r="F20" s="26">
        <v>61.824</v>
      </c>
      <c r="G20" s="26" t="s">
        <v>40</v>
      </c>
    </row>
    <row r="21" spans="1:7" ht="12.75">
      <c r="A21" s="3" t="s">
        <v>35</v>
      </c>
      <c r="B21" s="31">
        <v>4743.12</v>
      </c>
      <c r="C21" s="32">
        <v>10787.59</v>
      </c>
      <c r="D21" s="23">
        <f t="shared" si="1"/>
        <v>-56.03169938790777</v>
      </c>
      <c r="E21" s="24">
        <v>25754.311</v>
      </c>
      <c r="F21" s="22">
        <v>28659.039</v>
      </c>
      <c r="G21" s="25">
        <f t="shared" si="0"/>
        <v>-10.13546895274471</v>
      </c>
    </row>
    <row r="22" spans="1:7" ht="12.75">
      <c r="A22" s="3" t="s">
        <v>36</v>
      </c>
      <c r="B22" s="31">
        <v>710706.7409999999</v>
      </c>
      <c r="C22" s="32">
        <v>659067.9</v>
      </c>
      <c r="D22" s="23">
        <f t="shared" si="1"/>
        <v>7.835132161648284</v>
      </c>
      <c r="E22" s="24">
        <v>4095114.794</v>
      </c>
      <c r="F22" s="22">
        <v>4179893.5379999997</v>
      </c>
      <c r="G22" s="25">
        <f t="shared" si="0"/>
        <v>-2.028251275523263</v>
      </c>
    </row>
    <row r="23" spans="1:7" ht="12.75">
      <c r="A23" s="3" t="s">
        <v>10</v>
      </c>
      <c r="B23" s="31">
        <v>9856.734</v>
      </c>
      <c r="C23" s="32">
        <v>57948.282</v>
      </c>
      <c r="D23" s="23">
        <f t="shared" si="1"/>
        <v>-82.9904638070202</v>
      </c>
      <c r="E23" s="24">
        <v>176215.31700000004</v>
      </c>
      <c r="F23" s="22">
        <v>249613.331</v>
      </c>
      <c r="G23" s="25">
        <f t="shared" si="0"/>
        <v>-29.40468512076383</v>
      </c>
    </row>
    <row r="24" spans="1:7" ht="12.75">
      <c r="A24" s="3" t="s">
        <v>8</v>
      </c>
      <c r="B24" s="31">
        <v>43596.64599999999</v>
      </c>
      <c r="C24" s="32">
        <v>4096.389999999999</v>
      </c>
      <c r="D24" s="23">
        <f t="shared" si="1"/>
        <v>964.2699059415729</v>
      </c>
      <c r="E24" s="24">
        <v>254636.071</v>
      </c>
      <c r="F24" s="22">
        <v>861693.0430000001</v>
      </c>
      <c r="G24" s="25">
        <f t="shared" si="0"/>
        <v>-70.44932959961243</v>
      </c>
    </row>
    <row r="25" spans="1:7" ht="12.75">
      <c r="A25" s="3" t="s">
        <v>9</v>
      </c>
      <c r="B25" s="31">
        <v>50434.463</v>
      </c>
      <c r="C25" s="32">
        <v>62122.865</v>
      </c>
      <c r="D25" s="23">
        <f t="shared" si="1"/>
        <v>-18.814975774217746</v>
      </c>
      <c r="E25" s="24">
        <v>277545.025</v>
      </c>
      <c r="F25" s="22">
        <v>482884.069</v>
      </c>
      <c r="G25" s="25">
        <f t="shared" si="0"/>
        <v>-42.523466227667164</v>
      </c>
    </row>
    <row r="26" spans="1:7" ht="14.25" customHeight="1">
      <c r="A26" s="3" t="s">
        <v>12</v>
      </c>
      <c r="B26" s="31">
        <v>953.425</v>
      </c>
      <c r="C26" s="32">
        <v>1075.151</v>
      </c>
      <c r="D26" s="23">
        <f t="shared" si="1"/>
        <v>-11.321758525081604</v>
      </c>
      <c r="E26" s="24">
        <v>4672.729000000001</v>
      </c>
      <c r="F26" s="22">
        <v>6141.993999999999</v>
      </c>
      <c r="G26" s="25">
        <f t="shared" si="0"/>
        <v>-23.921628708852495</v>
      </c>
    </row>
    <row r="27" spans="1:7" ht="12.75">
      <c r="A27" s="3" t="s">
        <v>37</v>
      </c>
      <c r="B27" s="31">
        <v>4582.696</v>
      </c>
      <c r="C27" s="32">
        <v>3187.9939999999997</v>
      </c>
      <c r="D27" s="23">
        <f t="shared" si="1"/>
        <v>43.7485766911732</v>
      </c>
      <c r="E27" s="24">
        <v>27886.928</v>
      </c>
      <c r="F27" s="22">
        <v>31162.909999999996</v>
      </c>
      <c r="G27" s="25">
        <f t="shared" si="0"/>
        <v>-10.51243930685548</v>
      </c>
    </row>
    <row r="28" spans="1:7" ht="12.75">
      <c r="A28" s="3" t="s">
        <v>38</v>
      </c>
      <c r="B28" s="31">
        <v>16221.299</v>
      </c>
      <c r="C28" s="32">
        <v>13086.937</v>
      </c>
      <c r="D28" s="23">
        <f t="shared" si="1"/>
        <v>23.950310145147036</v>
      </c>
      <c r="E28" s="24">
        <v>109863.124</v>
      </c>
      <c r="F28" s="22">
        <v>116050.142</v>
      </c>
      <c r="G28" s="25">
        <f t="shared" si="0"/>
        <v>-5.331331692812591</v>
      </c>
    </row>
    <row r="29" spans="1:7" ht="12.75">
      <c r="A29" s="3" t="s">
        <v>39</v>
      </c>
      <c r="B29" s="31">
        <v>106456.92700000001</v>
      </c>
      <c r="C29" s="32">
        <v>179519.335</v>
      </c>
      <c r="D29" s="23">
        <f t="shared" si="1"/>
        <v>-40.698907446376175</v>
      </c>
      <c r="E29" s="24">
        <v>1118767.0929999999</v>
      </c>
      <c r="F29" s="22">
        <v>1138608.5169999998</v>
      </c>
      <c r="G29" s="25">
        <f t="shared" si="0"/>
        <v>-1.7426028089336576</v>
      </c>
    </row>
    <row r="30" spans="1:7" ht="12.75">
      <c r="A30" s="3" t="s">
        <v>11</v>
      </c>
      <c r="B30" s="31">
        <v>90502.77999999996</v>
      </c>
      <c r="C30" s="32">
        <v>46159.00600000001</v>
      </c>
      <c r="D30" s="23">
        <f t="shared" si="1"/>
        <v>96.06743698077021</v>
      </c>
      <c r="E30" s="24">
        <v>250412.6929999999</v>
      </c>
      <c r="F30" s="22">
        <v>205870.87100000004</v>
      </c>
      <c r="G30" s="25">
        <f t="shared" si="0"/>
        <v>21.635805873673043</v>
      </c>
    </row>
    <row r="31" spans="1:7" ht="12.75">
      <c r="A31" s="3" t="s">
        <v>22</v>
      </c>
      <c r="B31" s="31">
        <v>10337.768</v>
      </c>
      <c r="C31" s="32">
        <v>11294.154</v>
      </c>
      <c r="D31" s="23">
        <f t="shared" si="1"/>
        <v>-8.46797378537605</v>
      </c>
      <c r="E31" s="24">
        <v>63684.316</v>
      </c>
      <c r="F31" s="22">
        <v>69789.77900000001</v>
      </c>
      <c r="G31" s="25">
        <f t="shared" si="0"/>
        <v>-8.748362707954715</v>
      </c>
    </row>
    <row r="32" spans="1:7" ht="12.75">
      <c r="A32" s="3" t="s">
        <v>16</v>
      </c>
      <c r="B32" s="31">
        <v>8047.3809999999985</v>
      </c>
      <c r="C32" s="32">
        <v>7898.955999999998</v>
      </c>
      <c r="D32" s="23">
        <f t="shared" si="1"/>
        <v>1.879045787823097</v>
      </c>
      <c r="E32" s="24">
        <v>37225.204</v>
      </c>
      <c r="F32" s="22">
        <v>58826.02099999998</v>
      </c>
      <c r="G32" s="25">
        <f t="shared" si="0"/>
        <v>-36.71983355800996</v>
      </c>
    </row>
    <row r="33" spans="1:7" ht="12.75">
      <c r="A33" s="3" t="s">
        <v>7</v>
      </c>
      <c r="B33" s="31">
        <v>91947.10699999997</v>
      </c>
      <c r="C33" s="32">
        <v>108538.72999999997</v>
      </c>
      <c r="D33" s="23">
        <f t="shared" si="1"/>
        <v>-15.28636183600084</v>
      </c>
      <c r="E33" s="24">
        <v>678275.7629999996</v>
      </c>
      <c r="F33" s="22">
        <v>678335.2060000001</v>
      </c>
      <c r="G33" s="25">
        <f t="shared" si="0"/>
        <v>-0.008763071631068264</v>
      </c>
    </row>
    <row r="34" spans="1:7" ht="12.75">
      <c r="A34" s="1" t="s">
        <v>23</v>
      </c>
      <c r="B34" s="10">
        <f>SUM(B35:B37)</f>
        <v>92495.11799999997</v>
      </c>
      <c r="C34" s="5">
        <f>SUM(C35:C37)</f>
        <v>104117.99199999997</v>
      </c>
      <c r="D34" s="11">
        <f t="shared" si="1"/>
        <v>-11.163175332847375</v>
      </c>
      <c r="E34" s="15">
        <f>SUM(E35:E37)</f>
        <v>523182.0910000001</v>
      </c>
      <c r="F34" s="5">
        <f>SUM(F35:F37)</f>
        <v>536525.0759999999</v>
      </c>
      <c r="G34" s="16">
        <f t="shared" si="0"/>
        <v>-2.486926631552222</v>
      </c>
    </row>
    <row r="35" spans="1:7" ht="12.75">
      <c r="A35" s="3" t="s">
        <v>14</v>
      </c>
      <c r="B35" s="21">
        <v>6264.6539999999995</v>
      </c>
      <c r="C35" s="22">
        <v>6537.265999999999</v>
      </c>
      <c r="D35" s="23">
        <f t="shared" si="1"/>
        <v>-4.170122494633066</v>
      </c>
      <c r="E35" s="24">
        <v>39437.239000000016</v>
      </c>
      <c r="F35" s="22">
        <v>38496.63000000001</v>
      </c>
      <c r="G35" s="34">
        <f t="shared" si="0"/>
        <v>2.443354132556541</v>
      </c>
    </row>
    <row r="36" spans="1:7" ht="12.75">
      <c r="A36" s="3" t="s">
        <v>17</v>
      </c>
      <c r="B36" s="21">
        <v>964.8740000000001</v>
      </c>
      <c r="C36" s="22">
        <v>847.4509999999999</v>
      </c>
      <c r="D36" s="23">
        <f t="shared" si="1"/>
        <v>13.856022354094844</v>
      </c>
      <c r="E36" s="24">
        <v>5240.548</v>
      </c>
      <c r="F36" s="22">
        <v>3576.3129999999996</v>
      </c>
      <c r="G36" s="34">
        <f t="shared" si="0"/>
        <v>46.53493695881765</v>
      </c>
    </row>
    <row r="37" spans="1:7" ht="12.75">
      <c r="A37" s="3" t="s">
        <v>15</v>
      </c>
      <c r="B37" s="21">
        <v>85265.58999999997</v>
      </c>
      <c r="C37" s="22">
        <v>96733.27499999997</v>
      </c>
      <c r="D37" s="23">
        <f t="shared" si="1"/>
        <v>-11.854953737480722</v>
      </c>
      <c r="E37" s="24">
        <v>478504.30400000006</v>
      </c>
      <c r="F37" s="22">
        <v>494452.13299999986</v>
      </c>
      <c r="G37" s="34">
        <f t="shared" si="0"/>
        <v>-3.2253534640935166</v>
      </c>
    </row>
    <row r="38" spans="1:7" ht="12.75">
      <c r="A38" s="1" t="s">
        <v>24</v>
      </c>
      <c r="B38" s="27">
        <f>B5+B16+B34</f>
        <v>1345790.437</v>
      </c>
      <c r="C38" s="29">
        <f>C5+C16+C34</f>
        <v>1384233.48</v>
      </c>
      <c r="D38" s="11">
        <f t="shared" si="1"/>
        <v>-2.7772080039561</v>
      </c>
      <c r="E38" s="28">
        <f>E5+E16+E34</f>
        <v>8363911.288</v>
      </c>
      <c r="F38" s="29">
        <f>F5+F16+F34</f>
        <v>9370669.489999998</v>
      </c>
      <c r="G38" s="35">
        <f t="shared" si="0"/>
        <v>-10.743716903838841</v>
      </c>
    </row>
    <row r="39" spans="1:7" ht="13.5" thickBot="1">
      <c r="A39" s="1" t="s">
        <v>41</v>
      </c>
      <c r="B39" s="17">
        <v>11478644.614</v>
      </c>
      <c r="C39" s="18">
        <v>13181373.201</v>
      </c>
      <c r="D39" s="36">
        <f t="shared" si="1"/>
        <v>-12.917687414167311</v>
      </c>
      <c r="E39" s="17">
        <v>69416330.681</v>
      </c>
      <c r="F39" s="18">
        <v>73107243.963</v>
      </c>
      <c r="G39" s="37">
        <f t="shared" si="0"/>
        <v>-5.048628674701505</v>
      </c>
    </row>
    <row r="40" ht="13.5" customHeight="1" thickTop="1">
      <c r="A40" s="4" t="s">
        <v>25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0.140625" style="0" bestFit="1" customWidth="1"/>
    <col min="2" max="2" width="13.421875" style="0" customWidth="1"/>
    <col min="3" max="3" width="12.8515625" style="0" customWidth="1"/>
    <col min="4" max="4" width="10.8515625" style="0" customWidth="1"/>
    <col min="5" max="5" width="15.00390625" style="0" customWidth="1"/>
    <col min="6" max="6" width="13.7109375" style="0" customWidth="1"/>
    <col min="7" max="7" width="11.140625" style="0" customWidth="1"/>
    <col min="8" max="11" width="15.28125" style="0" customWidth="1"/>
  </cols>
  <sheetData>
    <row r="1" ht="40.5" customHeight="1"/>
    <row r="2" spans="1:7" ht="15" thickBot="1">
      <c r="A2" s="19" t="s">
        <v>43</v>
      </c>
      <c r="E2" s="6"/>
      <c r="F2" s="6"/>
      <c r="G2" s="20" t="s">
        <v>19</v>
      </c>
    </row>
    <row r="3" spans="1:7" ht="15.75" thickBot="1">
      <c r="A3" s="30"/>
      <c r="B3" s="43" t="s">
        <v>27</v>
      </c>
      <c r="C3" s="44"/>
      <c r="D3" s="45"/>
      <c r="E3" s="46" t="s">
        <v>28</v>
      </c>
      <c r="F3" s="47"/>
      <c r="G3" s="48"/>
    </row>
    <row r="4" spans="1:7" ht="12.75">
      <c r="A4" s="1" t="s">
        <v>42</v>
      </c>
      <c r="B4" s="7">
        <v>43252</v>
      </c>
      <c r="C4" s="8">
        <v>42887</v>
      </c>
      <c r="D4" s="9" t="s">
        <v>26</v>
      </c>
      <c r="E4" s="12" t="s">
        <v>44</v>
      </c>
      <c r="F4" s="13" t="s">
        <v>45</v>
      </c>
      <c r="G4" s="14" t="s">
        <v>26</v>
      </c>
    </row>
    <row r="5" spans="1:7" ht="12.75">
      <c r="A5" s="2" t="s">
        <v>20</v>
      </c>
      <c r="B5" s="10">
        <f>SUM(B6:B15)</f>
        <v>188930.40699999995</v>
      </c>
      <c r="C5" s="5">
        <f>SUM(C6:C15)</f>
        <v>226229.50399999996</v>
      </c>
      <c r="D5" s="11">
        <f>(B5/C5-1)*100</f>
        <v>-16.487282313097417</v>
      </c>
      <c r="E5" s="15">
        <f>SUM(E6:E15)</f>
        <v>1309936.3719999997</v>
      </c>
      <c r="F5" s="5">
        <f>SUM(F6:F15)</f>
        <v>1455792.3910000005</v>
      </c>
      <c r="G5" s="16">
        <f>(E5/F5-1)*100</f>
        <v>-10.019012319456522</v>
      </c>
    </row>
    <row r="6" spans="1:7" ht="12.75">
      <c r="A6" s="3" t="s">
        <v>0</v>
      </c>
      <c r="B6" s="21">
        <v>658.325</v>
      </c>
      <c r="C6" s="22">
        <v>2343.657</v>
      </c>
      <c r="D6" s="23">
        <f aca="true" t="shared" si="0" ref="D6:D39">(B6/C6-1)*100</f>
        <v>-71.91035206943678</v>
      </c>
      <c r="E6" s="24">
        <v>5281.164999999998</v>
      </c>
      <c r="F6" s="22">
        <v>6091.5380000000005</v>
      </c>
      <c r="G6" s="23">
        <f aca="true" t="shared" si="1" ref="G6:G39">(E6/F6-1)*100</f>
        <v>-13.303257732283736</v>
      </c>
    </row>
    <row r="7" spans="1:7" ht="12.75">
      <c r="A7" s="3" t="s">
        <v>3</v>
      </c>
      <c r="B7" s="21">
        <v>1261.187</v>
      </c>
      <c r="C7" s="22">
        <v>868.53</v>
      </c>
      <c r="D7" s="23">
        <f t="shared" si="0"/>
        <v>45.20937676303638</v>
      </c>
      <c r="E7" s="24">
        <v>5208.332</v>
      </c>
      <c r="F7" s="22">
        <v>3614.642</v>
      </c>
      <c r="G7" s="25">
        <f t="shared" si="1"/>
        <v>44.08984347550879</v>
      </c>
    </row>
    <row r="8" spans="1:7" ht="12.75">
      <c r="A8" s="3" t="s">
        <v>2</v>
      </c>
      <c r="B8" s="21">
        <v>16274.844000000001</v>
      </c>
      <c r="C8" s="22">
        <v>11117.124</v>
      </c>
      <c r="D8" s="23">
        <f t="shared" si="0"/>
        <v>46.39437322098774</v>
      </c>
      <c r="E8" s="24">
        <v>94318.455</v>
      </c>
      <c r="F8" s="22">
        <v>51011.945999999996</v>
      </c>
      <c r="G8" s="25">
        <f t="shared" si="1"/>
        <v>84.89483816202583</v>
      </c>
    </row>
    <row r="9" spans="1:7" ht="12.75">
      <c r="A9" s="3" t="s">
        <v>1</v>
      </c>
      <c r="B9" s="21">
        <v>16803.259000000002</v>
      </c>
      <c r="C9" s="22">
        <v>22997.015</v>
      </c>
      <c r="D9" s="23">
        <f t="shared" si="0"/>
        <v>-26.93286933108492</v>
      </c>
      <c r="E9" s="24">
        <v>117335.34000000001</v>
      </c>
      <c r="F9" s="22">
        <v>131513.045</v>
      </c>
      <c r="G9" s="25">
        <f t="shared" si="1"/>
        <v>-10.780455277269263</v>
      </c>
    </row>
    <row r="10" spans="1:7" ht="12.75">
      <c r="A10" s="3" t="s">
        <v>29</v>
      </c>
      <c r="B10" s="21">
        <v>3343.7909999999997</v>
      </c>
      <c r="C10" s="22">
        <v>2506.364</v>
      </c>
      <c r="D10" s="23">
        <f t="shared" si="0"/>
        <v>33.41202634573428</v>
      </c>
      <c r="E10" s="24">
        <v>22914.278000000002</v>
      </c>
      <c r="F10" s="22">
        <v>18346.357</v>
      </c>
      <c r="G10" s="25">
        <f t="shared" si="1"/>
        <v>24.89824546638879</v>
      </c>
    </row>
    <row r="11" spans="1:7" ht="12.75">
      <c r="A11" s="3" t="s">
        <v>30</v>
      </c>
      <c r="B11" s="21">
        <v>1299.1619999999998</v>
      </c>
      <c r="C11" s="22">
        <v>1336.761</v>
      </c>
      <c r="D11" s="23">
        <f t="shared" si="0"/>
        <v>-2.8126942662151433</v>
      </c>
      <c r="E11" s="24">
        <v>6723.261</v>
      </c>
      <c r="F11" s="22">
        <v>9072.549</v>
      </c>
      <c r="G11" s="25">
        <f t="shared" si="1"/>
        <v>-25.89446471989294</v>
      </c>
    </row>
    <row r="12" spans="1:7" ht="12.75">
      <c r="A12" s="3" t="s">
        <v>6</v>
      </c>
      <c r="B12" s="21">
        <v>34855.70099999999</v>
      </c>
      <c r="C12" s="22">
        <v>60448.119000000006</v>
      </c>
      <c r="D12" s="23">
        <f t="shared" si="0"/>
        <v>-42.337823613667815</v>
      </c>
      <c r="E12" s="24">
        <v>203875.007</v>
      </c>
      <c r="F12" s="22">
        <v>328093.7690000001</v>
      </c>
      <c r="G12" s="25">
        <f t="shared" si="1"/>
        <v>-37.86075010769255</v>
      </c>
    </row>
    <row r="13" spans="1:7" ht="12.75">
      <c r="A13" s="3" t="s">
        <v>5</v>
      </c>
      <c r="B13" s="21">
        <v>92117.843</v>
      </c>
      <c r="C13" s="22">
        <v>95920.74799999996</v>
      </c>
      <c r="D13" s="23">
        <f t="shared" si="0"/>
        <v>-3.9646323441931197</v>
      </c>
      <c r="E13" s="24">
        <v>702189.1479999995</v>
      </c>
      <c r="F13" s="22">
        <v>744648.5480000004</v>
      </c>
      <c r="G13" s="25">
        <f t="shared" si="1"/>
        <v>-5.70193819809891</v>
      </c>
    </row>
    <row r="14" spans="1:7" ht="12.75">
      <c r="A14" s="3" t="s">
        <v>13</v>
      </c>
      <c r="B14" s="21">
        <v>3542.3289999999993</v>
      </c>
      <c r="C14" s="22">
        <v>6582.835</v>
      </c>
      <c r="D14" s="23">
        <f t="shared" si="0"/>
        <v>-46.18839755211851</v>
      </c>
      <c r="E14" s="24">
        <v>32274.170999999995</v>
      </c>
      <c r="F14" s="22">
        <v>36145.40999999999</v>
      </c>
      <c r="G14" s="23">
        <f t="shared" si="1"/>
        <v>-10.710181458724621</v>
      </c>
    </row>
    <row r="15" spans="1:7" ht="12.75">
      <c r="A15" s="3" t="s">
        <v>4</v>
      </c>
      <c r="B15" s="21">
        <v>18773.966</v>
      </c>
      <c r="C15" s="22">
        <v>22108.350999999995</v>
      </c>
      <c r="D15" s="23">
        <f t="shared" si="0"/>
        <v>-15.082015840982422</v>
      </c>
      <c r="E15" s="24">
        <v>119817.215</v>
      </c>
      <c r="F15" s="22">
        <v>127254.58699999996</v>
      </c>
      <c r="G15" s="25">
        <f t="shared" si="1"/>
        <v>-5.84448244682918</v>
      </c>
    </row>
    <row r="16" spans="1:7" ht="12.75">
      <c r="A16" s="1" t="s">
        <v>21</v>
      </c>
      <c r="B16" s="10">
        <f>SUM(B17:B33)</f>
        <v>675704.2559999999</v>
      </c>
      <c r="C16" s="10">
        <f>SUM(C17:C33)</f>
        <v>761071.308</v>
      </c>
      <c r="D16" s="11">
        <f t="shared" si="0"/>
        <v>-11.216695610866466</v>
      </c>
      <c r="E16" s="15">
        <f>SUM(E17:E33)</f>
        <v>4650074.438</v>
      </c>
      <c r="F16" s="15">
        <f>SUM(F17:F33)</f>
        <v>4884103.506999999</v>
      </c>
      <c r="G16" s="16">
        <f t="shared" si="1"/>
        <v>-4.791648429739126</v>
      </c>
    </row>
    <row r="17" spans="1:7" ht="12.75">
      <c r="A17" s="3" t="s">
        <v>31</v>
      </c>
      <c r="B17" s="31">
        <v>14173.543</v>
      </c>
      <c r="C17" s="31">
        <v>20997.099</v>
      </c>
      <c r="D17" s="23">
        <f t="shared" si="0"/>
        <v>-32.49761312265089</v>
      </c>
      <c r="E17" s="24">
        <v>112883.264</v>
      </c>
      <c r="F17" s="22">
        <v>173560.74300000002</v>
      </c>
      <c r="G17" s="25">
        <f t="shared" si="1"/>
        <v>-34.960370617910996</v>
      </c>
    </row>
    <row r="18" spans="1:7" ht="12.75">
      <c r="A18" s="3" t="s">
        <v>32</v>
      </c>
      <c r="B18" s="31">
        <v>24846.608</v>
      </c>
      <c r="C18" s="31">
        <v>29707.698</v>
      </c>
      <c r="D18" s="23">
        <f t="shared" si="0"/>
        <v>-16.363065223027373</v>
      </c>
      <c r="E18" s="24">
        <v>171611.92699999997</v>
      </c>
      <c r="F18" s="22">
        <v>175803.74599999998</v>
      </c>
      <c r="G18" s="25">
        <f t="shared" si="1"/>
        <v>-2.3843741077053116</v>
      </c>
    </row>
    <row r="19" spans="1:7" ht="12.75">
      <c r="A19" s="3" t="s">
        <v>33</v>
      </c>
      <c r="B19" s="31">
        <v>4652.757</v>
      </c>
      <c r="C19" s="31">
        <v>1862.293</v>
      </c>
      <c r="D19" s="23">
        <f t="shared" si="0"/>
        <v>149.84022385306716</v>
      </c>
      <c r="E19" s="24">
        <v>32861.216</v>
      </c>
      <c r="F19" s="22">
        <v>10967.151</v>
      </c>
      <c r="G19" s="25">
        <f t="shared" si="1"/>
        <v>199.63311346766358</v>
      </c>
    </row>
    <row r="20" spans="1:7" ht="12.75">
      <c r="A20" s="3" t="s">
        <v>34</v>
      </c>
      <c r="B20" s="33" t="s">
        <v>40</v>
      </c>
      <c r="C20" s="31" t="s">
        <v>40</v>
      </c>
      <c r="D20" s="26" t="s">
        <v>40</v>
      </c>
      <c r="E20" s="24">
        <v>373.536</v>
      </c>
      <c r="F20" s="26">
        <v>65.946</v>
      </c>
      <c r="G20" s="26" t="s">
        <v>40</v>
      </c>
    </row>
    <row r="21" spans="1:7" ht="12.75">
      <c r="A21" s="3" t="s">
        <v>35</v>
      </c>
      <c r="B21" s="31">
        <v>3000.865</v>
      </c>
      <c r="C21" s="31">
        <v>8548.88</v>
      </c>
      <c r="D21" s="23">
        <f t="shared" si="0"/>
        <v>-64.89756552905176</v>
      </c>
      <c r="E21" s="24">
        <v>17190.324000000004</v>
      </c>
      <c r="F21" s="22">
        <v>24163.631999999998</v>
      </c>
      <c r="G21" s="25">
        <f t="shared" si="1"/>
        <v>-28.85869144175013</v>
      </c>
    </row>
    <row r="22" spans="1:7" ht="12.75">
      <c r="A22" s="3" t="s">
        <v>36</v>
      </c>
      <c r="B22" s="31">
        <v>185478.935</v>
      </c>
      <c r="C22" s="31">
        <v>162867.10100000002</v>
      </c>
      <c r="D22" s="23">
        <f t="shared" si="0"/>
        <v>13.88361053961411</v>
      </c>
      <c r="E22" s="24">
        <v>977978.8890000001</v>
      </c>
      <c r="F22" s="22">
        <v>953617.4399999997</v>
      </c>
      <c r="G22" s="25">
        <f t="shared" si="1"/>
        <v>2.554635431164143</v>
      </c>
    </row>
    <row r="23" spans="1:7" ht="12.75">
      <c r="A23" s="3" t="s">
        <v>10</v>
      </c>
      <c r="B23" s="31">
        <v>3912.744</v>
      </c>
      <c r="C23" s="31">
        <v>19518.230000000003</v>
      </c>
      <c r="D23" s="23">
        <f t="shared" si="0"/>
        <v>-79.95338716676666</v>
      </c>
      <c r="E23" s="24">
        <v>71833.332</v>
      </c>
      <c r="F23" s="22">
        <v>103542.122</v>
      </c>
      <c r="G23" s="25">
        <f t="shared" si="1"/>
        <v>-30.624048829132555</v>
      </c>
    </row>
    <row r="24" spans="1:7" ht="12.75">
      <c r="A24" s="3" t="s">
        <v>8</v>
      </c>
      <c r="B24" s="31">
        <v>8352.862</v>
      </c>
      <c r="C24" s="31">
        <v>670.3760000000001</v>
      </c>
      <c r="D24" s="23">
        <f t="shared" si="0"/>
        <v>1145.996575056386</v>
      </c>
      <c r="E24" s="24">
        <v>45033.054</v>
      </c>
      <c r="F24" s="22">
        <v>154907.03299999997</v>
      </c>
      <c r="G24" s="25">
        <f t="shared" si="1"/>
        <v>-70.92898035171844</v>
      </c>
    </row>
    <row r="25" spans="1:7" ht="12.75">
      <c r="A25" s="3" t="s">
        <v>9</v>
      </c>
      <c r="B25" s="31">
        <v>15625.457</v>
      </c>
      <c r="C25" s="31">
        <v>23981.768</v>
      </c>
      <c r="D25" s="23">
        <f t="shared" si="0"/>
        <v>-34.84443265400616</v>
      </c>
      <c r="E25" s="24">
        <v>93496.76599999999</v>
      </c>
      <c r="F25" s="22">
        <v>182955.88400000002</v>
      </c>
      <c r="G25" s="25">
        <f t="shared" si="1"/>
        <v>-48.896551476857674</v>
      </c>
    </row>
    <row r="26" spans="1:7" ht="12.75">
      <c r="A26" s="3" t="s">
        <v>12</v>
      </c>
      <c r="B26" s="31">
        <v>4754.432</v>
      </c>
      <c r="C26" s="31">
        <v>4327.874999999999</v>
      </c>
      <c r="D26" s="23">
        <f t="shared" si="0"/>
        <v>9.856037893885583</v>
      </c>
      <c r="E26" s="24">
        <v>26659.753999999997</v>
      </c>
      <c r="F26" s="22">
        <v>31161.540000000005</v>
      </c>
      <c r="G26" s="25">
        <f t="shared" si="1"/>
        <v>-14.44660950646215</v>
      </c>
    </row>
    <row r="27" spans="1:7" ht="12.75">
      <c r="A27" s="3" t="s">
        <v>37</v>
      </c>
      <c r="B27" s="31">
        <v>8099.9490000000005</v>
      </c>
      <c r="C27" s="31">
        <v>5422.927</v>
      </c>
      <c r="D27" s="23">
        <f t="shared" si="0"/>
        <v>49.36489095280096</v>
      </c>
      <c r="E27" s="24">
        <v>46615.276</v>
      </c>
      <c r="F27" s="22">
        <v>50247.246</v>
      </c>
      <c r="G27" s="25">
        <f t="shared" si="1"/>
        <v>-7.228197143381754</v>
      </c>
    </row>
    <row r="28" spans="1:7" ht="12.75">
      <c r="A28" s="3" t="s">
        <v>38</v>
      </c>
      <c r="B28" s="31">
        <v>14620.626000000002</v>
      </c>
      <c r="C28" s="31">
        <v>11967.103</v>
      </c>
      <c r="D28" s="23">
        <f t="shared" si="0"/>
        <v>22.173478409937665</v>
      </c>
      <c r="E28" s="24">
        <v>102356.791</v>
      </c>
      <c r="F28" s="22">
        <v>108517.805</v>
      </c>
      <c r="G28" s="25">
        <f t="shared" si="1"/>
        <v>-5.677422244211439</v>
      </c>
    </row>
    <row r="29" spans="1:7" ht="12.75">
      <c r="A29" s="3" t="s">
        <v>39</v>
      </c>
      <c r="B29" s="31">
        <v>82368.40499999998</v>
      </c>
      <c r="C29" s="38">
        <v>150809.43899999995</v>
      </c>
      <c r="D29" s="23">
        <f t="shared" si="0"/>
        <v>-45.38246044400444</v>
      </c>
      <c r="E29" s="24">
        <v>810140.1880000001</v>
      </c>
      <c r="F29" s="22">
        <v>885147.831</v>
      </c>
      <c r="G29" s="25">
        <f t="shared" si="1"/>
        <v>-8.474024380228062</v>
      </c>
    </row>
    <row r="30" spans="1:7" ht="12.75">
      <c r="A30" s="3" t="s">
        <v>11</v>
      </c>
      <c r="B30" s="31">
        <v>78897.05800000002</v>
      </c>
      <c r="C30" s="38">
        <v>78861.86099999998</v>
      </c>
      <c r="D30" s="23">
        <f t="shared" si="0"/>
        <v>0.04463120645865626</v>
      </c>
      <c r="E30" s="24">
        <v>567574.9589999999</v>
      </c>
      <c r="F30" s="22">
        <v>532609.8319999999</v>
      </c>
      <c r="G30" s="25">
        <f t="shared" si="1"/>
        <v>6.5648669812764515</v>
      </c>
    </row>
    <row r="31" spans="1:7" ht="12.75">
      <c r="A31" s="3" t="s">
        <v>22</v>
      </c>
      <c r="B31" s="31">
        <v>20555.926</v>
      </c>
      <c r="C31" s="38">
        <v>19185.429</v>
      </c>
      <c r="D31" s="23">
        <f t="shared" si="0"/>
        <v>7.143426399274144</v>
      </c>
      <c r="E31" s="24">
        <v>150668.603</v>
      </c>
      <c r="F31" s="22">
        <v>124220.538</v>
      </c>
      <c r="G31" s="25">
        <f t="shared" si="1"/>
        <v>21.291217560175113</v>
      </c>
    </row>
    <row r="32" spans="1:7" ht="12.75">
      <c r="A32" s="3" t="s">
        <v>16</v>
      </c>
      <c r="B32" s="31">
        <v>20553.609000000004</v>
      </c>
      <c r="C32" s="38">
        <v>21283.371000000003</v>
      </c>
      <c r="D32" s="23">
        <f t="shared" si="0"/>
        <v>-3.428789546543165</v>
      </c>
      <c r="E32" s="24">
        <v>109960.23499999999</v>
      </c>
      <c r="F32" s="22">
        <v>143643.99599999998</v>
      </c>
      <c r="G32" s="25">
        <f t="shared" si="1"/>
        <v>-23.449473655689722</v>
      </c>
    </row>
    <row r="33" spans="1:7" ht="12.75">
      <c r="A33" s="3" t="s">
        <v>7</v>
      </c>
      <c r="B33" s="31">
        <v>185810.48</v>
      </c>
      <c r="C33" s="38">
        <v>201059.85800000004</v>
      </c>
      <c r="D33" s="23">
        <f t="shared" si="0"/>
        <v>-7.584496553260289</v>
      </c>
      <c r="E33" s="24">
        <v>1312836.324</v>
      </c>
      <c r="F33" s="22">
        <v>1228971.0219999996</v>
      </c>
      <c r="G33" s="25">
        <f t="shared" si="1"/>
        <v>6.824025993999427</v>
      </c>
    </row>
    <row r="34" spans="1:7" ht="12.75">
      <c r="A34" s="1" t="s">
        <v>23</v>
      </c>
      <c r="B34" s="10">
        <f>SUM(B35:B37)</f>
        <v>104691.56399999998</v>
      </c>
      <c r="C34" s="5">
        <f>SUM(C35:C37)</f>
        <v>106596.19499999999</v>
      </c>
      <c r="D34" s="11">
        <f t="shared" si="0"/>
        <v>-1.7867720325289382</v>
      </c>
      <c r="E34" s="15">
        <f>SUM(E35:E37)</f>
        <v>601394.701</v>
      </c>
      <c r="F34" s="5">
        <f>SUM(F35:F37)</f>
        <v>551744.8550000002</v>
      </c>
      <c r="G34" s="16">
        <f t="shared" si="1"/>
        <v>8.998696689251373</v>
      </c>
    </row>
    <row r="35" spans="1:7" ht="12.75">
      <c r="A35" s="3" t="s">
        <v>14</v>
      </c>
      <c r="B35" s="21">
        <v>8210.758999999998</v>
      </c>
      <c r="C35" s="22">
        <v>9482.529999999999</v>
      </c>
      <c r="D35" s="23">
        <f t="shared" si="0"/>
        <v>-13.411726617263541</v>
      </c>
      <c r="E35" s="24">
        <v>52285.347</v>
      </c>
      <c r="F35" s="22">
        <v>50570.096999999965</v>
      </c>
      <c r="G35" s="34">
        <f t="shared" si="1"/>
        <v>3.3918265966546235</v>
      </c>
    </row>
    <row r="36" spans="1:7" ht="12.75">
      <c r="A36" s="3" t="s">
        <v>17</v>
      </c>
      <c r="B36" s="21">
        <v>2903.131</v>
      </c>
      <c r="C36" s="22">
        <v>3221.169</v>
      </c>
      <c r="D36" s="23">
        <f t="shared" si="0"/>
        <v>-9.873372058404883</v>
      </c>
      <c r="E36" s="24">
        <v>16700.252999999997</v>
      </c>
      <c r="F36" s="22">
        <v>12792.748</v>
      </c>
      <c r="G36" s="34">
        <f t="shared" si="1"/>
        <v>30.544688287457845</v>
      </c>
    </row>
    <row r="37" spans="1:7" ht="12.75">
      <c r="A37" s="3" t="s">
        <v>15</v>
      </c>
      <c r="B37" s="21">
        <v>93577.67399999998</v>
      </c>
      <c r="C37" s="22">
        <v>93892.496</v>
      </c>
      <c r="D37" s="23">
        <f t="shared" si="0"/>
        <v>-0.33530049089334213</v>
      </c>
      <c r="E37" s="24">
        <v>532409.101</v>
      </c>
      <c r="F37" s="22">
        <v>488382.01000000024</v>
      </c>
      <c r="G37" s="34">
        <f t="shared" si="1"/>
        <v>9.014887956253714</v>
      </c>
    </row>
    <row r="38" spans="1:7" ht="12.75">
      <c r="A38" s="1" t="s">
        <v>24</v>
      </c>
      <c r="B38" s="27">
        <f>B5+B16+B34</f>
        <v>969326.227</v>
      </c>
      <c r="C38" s="27">
        <f>C5+C16+C34</f>
        <v>1093897.007</v>
      </c>
      <c r="D38" s="11">
        <f t="shared" si="0"/>
        <v>-11.387797864228</v>
      </c>
      <c r="E38" s="28">
        <f>E5+E16+E34</f>
        <v>6561405.511</v>
      </c>
      <c r="F38" s="29">
        <f>F5+F16+F34</f>
        <v>6891640.7530000005</v>
      </c>
      <c r="G38" s="35">
        <f t="shared" si="1"/>
        <v>-4.791823222303715</v>
      </c>
    </row>
    <row r="39" spans="1:7" ht="13.5" thickBot="1">
      <c r="A39" s="1" t="s">
        <v>41</v>
      </c>
      <c r="B39" s="39">
        <v>14320108.739</v>
      </c>
      <c r="C39" s="40">
        <v>12595233.519</v>
      </c>
      <c r="D39" s="41">
        <f t="shared" si="0"/>
        <v>13.694666457735893</v>
      </c>
      <c r="E39" s="42">
        <v>83779164.472</v>
      </c>
      <c r="F39" s="18">
        <v>71489663.166</v>
      </c>
      <c r="G39" s="37">
        <f t="shared" si="1"/>
        <v>17.19059897857347</v>
      </c>
    </row>
    <row r="40" ht="13.5" thickTop="1">
      <c r="A40" s="4" t="s">
        <v>25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2018-07-11T20:40:36Z</dcterms:modified>
  <cp:category/>
  <cp:version/>
  <cp:contentType/>
  <cp:contentStatus/>
</cp:coreProperties>
</file>