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Totais por grupo e subgrupo Qua" sheetId="1" r:id="rId1"/>
    <sheet name="Totais por grupo e subgrupo Val" sheetId="2" r:id="rId2"/>
  </sheets>
  <definedNames>
    <definedName name="EXP_SC_GP_TOTAIS" localSheetId="0">'Totais por grupo e subgrupo Qua'!$A$3:$G$36</definedName>
    <definedName name="EXP_SC_GP_TOTAIS" localSheetId="1">'Totais por grupo e subgrupo Val'!$A$3:$G$36</definedName>
    <definedName name="EXP_SC_GP_TOTAIS">#REF!</definedName>
    <definedName name="EXP_SC_GRUPOS">#REF!</definedName>
  </definedNames>
  <calcPr fullCalcOnLoad="1"/>
</workbook>
</file>

<file path=xl/sharedStrings.xml><?xml version="1.0" encoding="utf-8"?>
<sst xmlns="http://schemas.openxmlformats.org/spreadsheetml/2006/main" count="94" uniqueCount="46">
  <si>
    <t>Animais vivos</t>
  </si>
  <si>
    <t>Carnes de Bovinos e derivados</t>
  </si>
  <si>
    <t>Carnes de Suínos e derivados</t>
  </si>
  <si>
    <t>Carnes de frango e derivados</t>
  </si>
  <si>
    <t>Outros produtos de origem animal</t>
  </si>
  <si>
    <t>Peixes, crustáceos, moloscos e derivados</t>
  </si>
  <si>
    <t>Leite e derivados</t>
  </si>
  <si>
    <t>Outros produtos de origem vegetal e derivados</t>
  </si>
  <si>
    <t>Milho e derivados</t>
  </si>
  <si>
    <t>Arroz e derivados</t>
  </si>
  <si>
    <t>Produtos do complexo soja</t>
  </si>
  <si>
    <t>Açucares, cacau, chocolates e preparações alimentícias</t>
  </si>
  <si>
    <t>Tabaco e derivados</t>
  </si>
  <si>
    <t>Couros e peles, lãs, crinas e sedas</t>
  </si>
  <si>
    <t>Madeira e Obras de madeira</t>
  </si>
  <si>
    <t>Papel e celulose</t>
  </si>
  <si>
    <t>Algodão, linho e outras fibras vegetais e seus produtos básicos</t>
  </si>
  <si>
    <t>Móveis de madeira</t>
  </si>
  <si>
    <t>(Toneladas)</t>
  </si>
  <si>
    <t>(US$ FOB 1000)</t>
  </si>
  <si>
    <t>PRODUTOS DE ORIGEM ANIMAL</t>
  </si>
  <si>
    <t>PRODUTOS DE ORIGEM VEGETAL</t>
  </si>
  <si>
    <t>Rações e produtos para alimentação animal (exceto de soja ou milho)</t>
  </si>
  <si>
    <t>PRODUTOS FLORESTAIS</t>
  </si>
  <si>
    <t xml:space="preserve">TOTAL DO AGRONEGÓCIO </t>
  </si>
  <si>
    <t>Var. (%)</t>
  </si>
  <si>
    <t>no mês</t>
  </si>
  <si>
    <t>acumulado no ano</t>
  </si>
  <si>
    <t>Carnes de ovinos, caprinos e derivados</t>
  </si>
  <si>
    <t>Carnes de outros animais e derivados</t>
  </si>
  <si>
    <t>Alhos</t>
  </si>
  <si>
    <t>Batata-inglesa e derivados</t>
  </si>
  <si>
    <t>Cebolas</t>
  </si>
  <si>
    <t>Tomates</t>
  </si>
  <si>
    <t>Feijões</t>
  </si>
  <si>
    <t>Trigo, centeio, cevada e derivados</t>
  </si>
  <si>
    <t>Uvas</t>
  </si>
  <si>
    <t>Maçã, pera e marmelos frescos</t>
  </si>
  <si>
    <t>Bebidas, sucos, líquidos alcoólicos e vinagres</t>
  </si>
  <si>
    <t>.</t>
  </si>
  <si>
    <t>TOTAL DAS IMPORTAÇÕES</t>
  </si>
  <si>
    <t>PRODUTOS IMPORTADOS</t>
  </si>
  <si>
    <t>IMPORTAÇÕES DO BRASIL - 2019/2018</t>
  </si>
  <si>
    <t>jan-fev/19</t>
  </si>
  <si>
    <t>jan-fev/18</t>
  </si>
  <si>
    <t xml:space="preserve">FONTE: MDIC/SECEX – Sistema Alice.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</si>
</sst>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_ ;\-#,##0.0\ "/>
    <numFmt numFmtId="172" formatCode="0.0"/>
    <numFmt numFmtId="173" formatCode="_-* #,##0.000_-;\-* #,##0.000_-;_-* &quot;-&quot;??_-;_-@_-"/>
    <numFmt numFmtId="174" formatCode="0.0000"/>
    <numFmt numFmtId="175" formatCode="0.0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56"/>
      <name val="Verdana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Verdana"/>
      <family val="2"/>
    </font>
    <font>
      <b/>
      <sz val="8"/>
      <color rgb="FFFF0000"/>
      <name val="Verdana"/>
      <family val="2"/>
    </font>
    <font>
      <b/>
      <sz val="12"/>
      <color rgb="FFFF0000"/>
      <name val="Verdana"/>
      <family val="2"/>
    </font>
    <font>
      <b/>
      <sz val="10"/>
      <color theme="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theme="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theme="3"/>
      </right>
      <top style="thin"/>
      <bottom style="thin"/>
    </border>
    <border>
      <left style="thick">
        <color theme="3"/>
      </left>
      <right style="thin"/>
      <top style="thin"/>
      <bottom style="thick">
        <color theme="3"/>
      </bottom>
    </border>
    <border>
      <left style="thin"/>
      <right style="thin"/>
      <top style="thin"/>
      <bottom style="thick">
        <color theme="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8" fillId="33" borderId="10" xfId="50" applyFont="1" applyFill="1" applyBorder="1">
      <alignment/>
      <protection/>
    </xf>
    <xf numFmtId="0" fontId="8" fillId="33" borderId="10" xfId="50" applyNumberFormat="1" applyFont="1" applyFill="1" applyBorder="1">
      <alignment/>
      <protection/>
    </xf>
    <xf numFmtId="0" fontId="7" fillId="0" borderId="10" xfId="50" applyFont="1" applyFill="1" applyBorder="1">
      <alignment/>
      <protection/>
    </xf>
    <xf numFmtId="3" fontId="7" fillId="0" borderId="10" xfId="50" applyNumberFormat="1" applyFont="1" applyFill="1" applyBorder="1">
      <alignment/>
      <protection/>
    </xf>
    <xf numFmtId="169" fontId="8" fillId="33" borderId="10" xfId="63" applyNumberFormat="1" applyFont="1" applyFill="1" applyBorder="1" applyAlignment="1">
      <alignment horizontal="center"/>
    </xf>
    <xf numFmtId="3" fontId="8" fillId="33" borderId="10" xfId="50" applyNumberFormat="1" applyFont="1" applyFill="1" applyBorder="1">
      <alignment/>
      <protection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17" fontId="8" fillId="33" borderId="11" xfId="50" applyNumberFormat="1" applyFont="1" applyFill="1" applyBorder="1" applyAlignment="1">
      <alignment horizontal="center"/>
      <protection/>
    </xf>
    <xf numFmtId="17" fontId="8" fillId="33" borderId="12" xfId="50" applyNumberFormat="1" applyFont="1" applyFill="1" applyBorder="1" applyAlignment="1">
      <alignment horizontal="center"/>
      <protection/>
    </xf>
    <xf numFmtId="0" fontId="8" fillId="33" borderId="13" xfId="50" applyFont="1" applyFill="1" applyBorder="1" applyAlignment="1">
      <alignment horizontal="center"/>
      <protection/>
    </xf>
    <xf numFmtId="169" fontId="8" fillId="33" borderId="14" xfId="63" applyNumberFormat="1" applyFont="1" applyFill="1" applyBorder="1" applyAlignment="1">
      <alignment horizontal="center"/>
    </xf>
    <xf numFmtId="171" fontId="8" fillId="33" borderId="15" xfId="63" applyNumberFormat="1" applyFont="1" applyFill="1" applyBorder="1" applyAlignment="1">
      <alignment horizontal="right"/>
    </xf>
    <xf numFmtId="3" fontId="7" fillId="0" borderId="14" xfId="50" applyNumberFormat="1" applyFont="1" applyFill="1" applyBorder="1">
      <alignment/>
      <protection/>
    </xf>
    <xf numFmtId="170" fontId="7" fillId="0" borderId="15" xfId="50" applyNumberFormat="1" applyFont="1" applyFill="1" applyBorder="1">
      <alignment/>
      <protection/>
    </xf>
    <xf numFmtId="3" fontId="8" fillId="33" borderId="14" xfId="50" applyNumberFormat="1" applyFont="1" applyFill="1" applyBorder="1">
      <alignment/>
      <protection/>
    </xf>
    <xf numFmtId="0" fontId="8" fillId="33" borderId="16" xfId="50" applyFont="1" applyFill="1" applyBorder="1" applyAlignment="1">
      <alignment horizontal="center"/>
      <protection/>
    </xf>
    <xf numFmtId="0" fontId="8" fillId="33" borderId="12" xfId="50" applyFont="1" applyFill="1" applyBorder="1" applyAlignment="1">
      <alignment horizontal="center"/>
      <protection/>
    </xf>
    <xf numFmtId="0" fontId="8" fillId="33" borderId="17" xfId="50" applyFont="1" applyFill="1" applyBorder="1" applyAlignment="1">
      <alignment horizontal="center"/>
      <protection/>
    </xf>
    <xf numFmtId="169" fontId="8" fillId="33" borderId="18" xfId="63" applyNumberFormat="1" applyFont="1" applyFill="1" applyBorder="1" applyAlignment="1">
      <alignment horizontal="center"/>
    </xf>
    <xf numFmtId="171" fontId="8" fillId="33" borderId="19" xfId="63" applyNumberFormat="1" applyFont="1" applyFill="1" applyBorder="1" applyAlignment="1">
      <alignment horizontal="right"/>
    </xf>
    <xf numFmtId="3" fontId="7" fillId="0" borderId="18" xfId="50" applyNumberFormat="1" applyFont="1" applyFill="1" applyBorder="1">
      <alignment/>
      <protection/>
    </xf>
    <xf numFmtId="172" fontId="7" fillId="0" borderId="19" xfId="50" applyNumberFormat="1" applyFont="1" applyFill="1" applyBorder="1">
      <alignment/>
      <protection/>
    </xf>
    <xf numFmtId="3" fontId="8" fillId="33" borderId="18" xfId="50" applyNumberFormat="1" applyFont="1" applyFill="1" applyBorder="1">
      <alignment/>
      <protection/>
    </xf>
    <xf numFmtId="3" fontId="9" fillId="33" borderId="20" xfId="0" applyNumberFormat="1" applyFont="1" applyFill="1" applyBorder="1" applyAlignment="1">
      <alignment horizontal="right" wrapText="1"/>
    </xf>
    <xf numFmtId="3" fontId="9" fillId="33" borderId="21" xfId="0" applyNumberFormat="1" applyFont="1" applyFill="1" applyBorder="1" applyAlignment="1">
      <alignment horizontal="right" wrapText="1"/>
    </xf>
    <xf numFmtId="0" fontId="50" fillId="0" borderId="0" xfId="50" applyFont="1" applyBorder="1" applyAlignment="1">
      <alignment horizontal="right"/>
      <protection/>
    </xf>
    <xf numFmtId="170" fontId="7" fillId="0" borderId="15" xfId="50" applyNumberFormat="1" applyFont="1" applyFill="1" applyBorder="1" applyAlignment="1">
      <alignment horizontal="center"/>
      <protection/>
    </xf>
    <xf numFmtId="0" fontId="51" fillId="0" borderId="0" xfId="0" applyFont="1" applyAlignment="1">
      <alignment/>
    </xf>
    <xf numFmtId="3" fontId="7" fillId="0" borderId="14" xfId="50" applyNumberFormat="1" applyFont="1" applyFill="1" applyBorder="1" applyAlignment="1">
      <alignment horizontal="center"/>
      <protection/>
    </xf>
    <xf numFmtId="3" fontId="7" fillId="0" borderId="10" xfId="50" applyNumberFormat="1" applyFont="1" applyFill="1" applyBorder="1" applyAlignment="1">
      <alignment horizontal="center"/>
      <protection/>
    </xf>
    <xf numFmtId="172" fontId="7" fillId="0" borderId="15" xfId="50" applyNumberFormat="1" applyFont="1" applyFill="1" applyBorder="1">
      <alignment/>
      <protection/>
    </xf>
    <xf numFmtId="3" fontId="9" fillId="33" borderId="22" xfId="0" applyNumberFormat="1" applyFont="1" applyFill="1" applyBorder="1" applyAlignment="1">
      <alignment horizontal="right" wrapText="1"/>
    </xf>
    <xf numFmtId="3" fontId="9" fillId="33" borderId="23" xfId="0" applyNumberFormat="1" applyFont="1" applyFill="1" applyBorder="1" applyAlignment="1">
      <alignment horizontal="right" wrapText="1"/>
    </xf>
    <xf numFmtId="171" fontId="8" fillId="33" borderId="24" xfId="63" applyNumberFormat="1" applyFont="1" applyFill="1" applyBorder="1" applyAlignment="1">
      <alignment horizontal="right"/>
    </xf>
    <xf numFmtId="17" fontId="10" fillId="33" borderId="25" xfId="50" applyNumberFormat="1" applyFont="1" applyFill="1" applyBorder="1" applyAlignment="1">
      <alignment horizontal="center"/>
      <protection/>
    </xf>
    <xf numFmtId="17" fontId="10" fillId="33" borderId="26" xfId="50" applyNumberFormat="1" applyFont="1" applyFill="1" applyBorder="1" applyAlignment="1">
      <alignment horizontal="center"/>
      <protection/>
    </xf>
    <xf numFmtId="17" fontId="10" fillId="33" borderId="27" xfId="50" applyNumberFormat="1" applyFont="1" applyFill="1" applyBorder="1" applyAlignment="1">
      <alignment horizontal="center"/>
      <protection/>
    </xf>
    <xf numFmtId="17" fontId="52" fillId="33" borderId="25" xfId="50" applyNumberFormat="1" applyFont="1" applyFill="1" applyBorder="1" applyAlignment="1">
      <alignment horizontal="center"/>
      <protection/>
    </xf>
    <xf numFmtId="17" fontId="52" fillId="33" borderId="26" xfId="50" applyNumberFormat="1" applyFont="1" applyFill="1" applyBorder="1" applyAlignment="1">
      <alignment horizontal="center"/>
      <protection/>
    </xf>
    <xf numFmtId="17" fontId="52" fillId="33" borderId="27" xfId="50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40</xdr:row>
      <xdr:rowOff>0</xdr:rowOff>
    </xdr:from>
    <xdr:to>
      <xdr:col>7</xdr:col>
      <xdr:colOff>152400</xdr:colOff>
      <xdr:row>40</xdr:row>
      <xdr:rowOff>152400</xdr:rowOff>
    </xdr:to>
    <xdr:pic>
      <xdr:nvPicPr>
        <xdr:cNvPr id="1" name="Imagem 5" descr="http://aliceweb.mdic.gov.br/public/css/grid/images/btn_primei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61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40</xdr:row>
      <xdr:rowOff>0</xdr:rowOff>
    </xdr:from>
    <xdr:to>
      <xdr:col>7</xdr:col>
      <xdr:colOff>304800</xdr:colOff>
      <xdr:row>40</xdr:row>
      <xdr:rowOff>152400</xdr:rowOff>
    </xdr:to>
    <xdr:pic>
      <xdr:nvPicPr>
        <xdr:cNvPr id="2" name="Imagem 6" descr="http://aliceweb.mdic.gov.br/public/css/grid/images/btn_anterio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661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40</xdr:row>
      <xdr:rowOff>0</xdr:rowOff>
    </xdr:from>
    <xdr:to>
      <xdr:col>7</xdr:col>
      <xdr:colOff>466725</xdr:colOff>
      <xdr:row>40</xdr:row>
      <xdr:rowOff>152400</xdr:rowOff>
    </xdr:to>
    <xdr:pic>
      <xdr:nvPicPr>
        <xdr:cNvPr id="3" name="Imagem 7" descr="http://aliceweb.mdic.gov.br/public/css/grid/images/btn_proxim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15350" y="661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40</xdr:row>
      <xdr:rowOff>0</xdr:rowOff>
    </xdr:from>
    <xdr:to>
      <xdr:col>7</xdr:col>
      <xdr:colOff>619125</xdr:colOff>
      <xdr:row>40</xdr:row>
      <xdr:rowOff>152400</xdr:rowOff>
    </xdr:to>
    <xdr:pic>
      <xdr:nvPicPr>
        <xdr:cNvPr id="4" name="Imagem 8" descr="http://aliceweb.mdic.gov.br/public/css/grid/images/btn_ulti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0" y="661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1" sqref="A1:G40"/>
    </sheetView>
  </sheetViews>
  <sheetFormatPr defaultColWidth="9.140625" defaultRowHeight="12.75"/>
  <cols>
    <col min="1" max="1" width="54.00390625" style="0" customWidth="1"/>
    <col min="2" max="3" width="12.28125" style="0" customWidth="1"/>
    <col min="4" max="4" width="8.28125" style="0" bestFit="1" customWidth="1"/>
    <col min="5" max="6" width="13.28125" style="0" customWidth="1"/>
    <col min="7" max="7" width="9.57421875" style="0" bestFit="1" customWidth="1"/>
    <col min="8" max="8" width="13.28125" style="0" customWidth="1"/>
  </cols>
  <sheetData>
    <row r="1" spans="1:7" ht="18.75" customHeight="1" thickBot="1">
      <c r="A1" s="7" t="s">
        <v>42</v>
      </c>
      <c r="E1" s="8"/>
      <c r="F1" s="8"/>
      <c r="G1" s="27" t="s">
        <v>18</v>
      </c>
    </row>
    <row r="2" spans="1:7" ht="14.25" customHeight="1" thickBot="1">
      <c r="A2" s="29"/>
      <c r="B2" s="36" t="s">
        <v>26</v>
      </c>
      <c r="C2" s="37"/>
      <c r="D2" s="38"/>
      <c r="E2" s="39" t="s">
        <v>27</v>
      </c>
      <c r="F2" s="40"/>
      <c r="G2" s="41"/>
    </row>
    <row r="3" spans="1:7" ht="12.75">
      <c r="A3" s="1" t="s">
        <v>41</v>
      </c>
      <c r="B3" s="9">
        <v>43497</v>
      </c>
      <c r="C3" s="10">
        <v>43132</v>
      </c>
      <c r="D3" s="11" t="s">
        <v>25</v>
      </c>
      <c r="E3" s="17" t="s">
        <v>43</v>
      </c>
      <c r="F3" s="18" t="s">
        <v>44</v>
      </c>
      <c r="G3" s="19" t="s">
        <v>25</v>
      </c>
    </row>
    <row r="4" spans="1:7" ht="12.75">
      <c r="A4" s="2" t="s">
        <v>20</v>
      </c>
      <c r="B4" s="12">
        <f>SUM(B5:B14)</f>
        <v>73554.28700000001</v>
      </c>
      <c r="C4" s="5">
        <f>SUM(C5:C14)</f>
        <v>62452.240000000005</v>
      </c>
      <c r="D4" s="13">
        <f>(B4/C4-1)*100</f>
        <v>17.77685956500521</v>
      </c>
      <c r="E4" s="20">
        <f>SUM(E5:E14)</f>
        <v>142643.40000000002</v>
      </c>
      <c r="F4" s="5">
        <f>SUM(F5:F14)</f>
        <v>125508.277</v>
      </c>
      <c r="G4" s="21">
        <f>(E4/F4-1)*100</f>
        <v>13.652584044317662</v>
      </c>
    </row>
    <row r="5" spans="1:7" ht="12.75">
      <c r="A5" s="3" t="s">
        <v>0</v>
      </c>
      <c r="B5" s="14">
        <v>7.4110000000000005</v>
      </c>
      <c r="C5" s="4">
        <v>14.958</v>
      </c>
      <c r="D5" s="15">
        <f>(B5/C5-1)*100</f>
        <v>-50.45460623077951</v>
      </c>
      <c r="E5" s="22">
        <v>30.517</v>
      </c>
      <c r="F5" s="4">
        <v>37.178</v>
      </c>
      <c r="G5" s="15">
        <f aca="true" t="shared" si="0" ref="G5:G38">(E5/F5-1)*100</f>
        <v>-17.916509763838828</v>
      </c>
    </row>
    <row r="6" spans="1:7" ht="12.75">
      <c r="A6" s="3" t="s">
        <v>3</v>
      </c>
      <c r="B6" s="14">
        <v>323.448</v>
      </c>
      <c r="C6" s="4">
        <v>139.5</v>
      </c>
      <c r="D6" s="15">
        <f>(B6/C6-1)*100</f>
        <v>131.86236559139783</v>
      </c>
      <c r="E6" s="22">
        <v>717.153</v>
      </c>
      <c r="F6" s="4">
        <v>469.2</v>
      </c>
      <c r="G6" s="23">
        <f t="shared" si="0"/>
        <v>52.84590792838875</v>
      </c>
    </row>
    <row r="7" spans="1:7" ht="12.75">
      <c r="A7" s="3" t="s">
        <v>2</v>
      </c>
      <c r="B7" s="14">
        <v>1465.666</v>
      </c>
      <c r="C7" s="4">
        <v>1617.6</v>
      </c>
      <c r="D7" s="15">
        <f aca="true" t="shared" si="1" ref="D7:D38">(B7/C7-1)*100</f>
        <v>-9.392556874381796</v>
      </c>
      <c r="E7" s="22">
        <v>3920.241</v>
      </c>
      <c r="F7" s="4">
        <v>3002.762</v>
      </c>
      <c r="G7" s="23">
        <f t="shared" si="0"/>
        <v>30.554502821069395</v>
      </c>
    </row>
    <row r="8" spans="1:7" ht="12.75">
      <c r="A8" s="3" t="s">
        <v>1</v>
      </c>
      <c r="B8" s="14">
        <v>2412.548</v>
      </c>
      <c r="C8" s="4">
        <v>2792.6229999999996</v>
      </c>
      <c r="D8" s="15">
        <f t="shared" si="1"/>
        <v>-13.609964538715037</v>
      </c>
      <c r="E8" s="22">
        <v>5113.577</v>
      </c>
      <c r="F8" s="4">
        <v>5644.296</v>
      </c>
      <c r="G8" s="23">
        <f t="shared" si="0"/>
        <v>-9.402749253405563</v>
      </c>
    </row>
    <row r="9" spans="1:7" ht="12.75">
      <c r="A9" s="3" t="s">
        <v>28</v>
      </c>
      <c r="B9" s="14">
        <v>495.769</v>
      </c>
      <c r="C9" s="4">
        <v>737.221</v>
      </c>
      <c r="D9" s="15">
        <f t="shared" si="1"/>
        <v>-32.75164435087986</v>
      </c>
      <c r="E9" s="22">
        <v>916.7139999999999</v>
      </c>
      <c r="F9" s="4">
        <v>1344.748</v>
      </c>
      <c r="G9" s="23">
        <f t="shared" si="0"/>
        <v>-31.830052916977756</v>
      </c>
    </row>
    <row r="10" spans="1:7" ht="12.75">
      <c r="A10" s="3" t="s">
        <v>29</v>
      </c>
      <c r="B10" s="14">
        <v>184.44899999999998</v>
      </c>
      <c r="C10" s="4">
        <v>233.81099999999998</v>
      </c>
      <c r="D10" s="15">
        <f t="shared" si="1"/>
        <v>-21.11192373327174</v>
      </c>
      <c r="E10" s="22">
        <v>348.034</v>
      </c>
      <c r="F10" s="4">
        <v>301.671</v>
      </c>
      <c r="G10" s="23">
        <f t="shared" si="0"/>
        <v>15.368729509962842</v>
      </c>
    </row>
    <row r="11" spans="1:7" ht="12.75">
      <c r="A11" s="3" t="s">
        <v>6</v>
      </c>
      <c r="B11" s="14">
        <v>16045.551000000001</v>
      </c>
      <c r="C11" s="4">
        <v>10331.924</v>
      </c>
      <c r="D11" s="15">
        <f t="shared" si="1"/>
        <v>55.300706818981624</v>
      </c>
      <c r="E11" s="22">
        <v>29694.09</v>
      </c>
      <c r="F11" s="4">
        <v>18697.499000000003</v>
      </c>
      <c r="G11" s="23">
        <f t="shared" si="0"/>
        <v>58.81316533296776</v>
      </c>
    </row>
    <row r="12" spans="1:7" ht="12.75">
      <c r="A12" s="3" t="s">
        <v>5</v>
      </c>
      <c r="B12" s="14">
        <v>40082.905000000006</v>
      </c>
      <c r="C12" s="4">
        <v>35511.896</v>
      </c>
      <c r="D12" s="15">
        <f t="shared" si="1"/>
        <v>12.871768378686422</v>
      </c>
      <c r="E12" s="22">
        <v>75892.73400000001</v>
      </c>
      <c r="F12" s="4">
        <v>76676.449</v>
      </c>
      <c r="G12" s="23">
        <f t="shared" si="0"/>
        <v>-1.0221065401711305</v>
      </c>
    </row>
    <row r="13" spans="1:7" ht="12.75">
      <c r="A13" s="3" t="s">
        <v>13</v>
      </c>
      <c r="B13" s="14">
        <v>2482.553000000001</v>
      </c>
      <c r="C13" s="4">
        <v>1273.2290000000007</v>
      </c>
      <c r="D13" s="15">
        <f t="shared" si="1"/>
        <v>94.98087146931144</v>
      </c>
      <c r="E13" s="22">
        <v>4707.743000000001</v>
      </c>
      <c r="F13" s="4">
        <v>3469.9609999999993</v>
      </c>
      <c r="G13" s="15">
        <f t="shared" si="0"/>
        <v>35.671351925857444</v>
      </c>
    </row>
    <row r="14" spans="1:7" ht="12.75">
      <c r="A14" s="3" t="s">
        <v>4</v>
      </c>
      <c r="B14" s="14">
        <v>10053.987000000001</v>
      </c>
      <c r="C14" s="4">
        <v>9799.478000000001</v>
      </c>
      <c r="D14" s="15">
        <f t="shared" si="1"/>
        <v>2.597168951244133</v>
      </c>
      <c r="E14" s="22">
        <v>21302.597000000005</v>
      </c>
      <c r="F14" s="4">
        <v>15864.513</v>
      </c>
      <c r="G14" s="23">
        <f t="shared" si="0"/>
        <v>34.27829142943124</v>
      </c>
    </row>
    <row r="15" spans="1:7" ht="12.75">
      <c r="A15" s="1" t="s">
        <v>21</v>
      </c>
      <c r="B15" s="12">
        <f>SUM(B16:B32)</f>
        <v>1335973.9930000002</v>
      </c>
      <c r="C15" s="5">
        <f>SUM(C16:C32)</f>
        <v>986680.6190000001</v>
      </c>
      <c r="D15" s="13">
        <f t="shared" si="1"/>
        <v>35.400854873789726</v>
      </c>
      <c r="E15" s="20">
        <f>SUM(E16:E32)</f>
        <v>2687801.323</v>
      </c>
      <c r="F15" s="5">
        <f>SUM(F16:F32)</f>
        <v>2352151.6219999995</v>
      </c>
      <c r="G15" s="21">
        <f t="shared" si="0"/>
        <v>14.269900709657591</v>
      </c>
    </row>
    <row r="16" spans="1:7" ht="12.75">
      <c r="A16" s="3" t="s">
        <v>30</v>
      </c>
      <c r="B16" s="14">
        <v>16278.3</v>
      </c>
      <c r="C16" s="4">
        <v>14526.3</v>
      </c>
      <c r="D16" s="15">
        <f t="shared" si="1"/>
        <v>12.060882674872463</v>
      </c>
      <c r="E16" s="22">
        <v>34343.27</v>
      </c>
      <c r="F16" s="4">
        <v>31772.1</v>
      </c>
      <c r="G16" s="23">
        <f t="shared" si="0"/>
        <v>8.092540310523999</v>
      </c>
    </row>
    <row r="17" spans="1:7" ht="12.75">
      <c r="A17" s="3" t="s">
        <v>31</v>
      </c>
      <c r="B17" s="14">
        <v>21394.282</v>
      </c>
      <c r="C17" s="4">
        <v>24270.161999999997</v>
      </c>
      <c r="D17" s="15">
        <f t="shared" si="1"/>
        <v>-11.849447070027786</v>
      </c>
      <c r="E17" s="22">
        <v>47278.912</v>
      </c>
      <c r="F17" s="4">
        <v>58332.873999999996</v>
      </c>
      <c r="G17" s="23">
        <f t="shared" si="0"/>
        <v>-18.94979835898365</v>
      </c>
    </row>
    <row r="18" spans="1:7" ht="12.75">
      <c r="A18" s="3" t="s">
        <v>32</v>
      </c>
      <c r="B18" s="14">
        <v>6464.392</v>
      </c>
      <c r="C18" s="4">
        <v>6549.557</v>
      </c>
      <c r="D18" s="15">
        <f t="shared" si="1"/>
        <v>-1.3003169527343594</v>
      </c>
      <c r="E18" s="22">
        <v>7295.204</v>
      </c>
      <c r="F18" s="4">
        <v>6966.907</v>
      </c>
      <c r="G18" s="23">
        <f t="shared" si="0"/>
        <v>4.712234568367268</v>
      </c>
    </row>
    <row r="19" spans="1:7" ht="12.75">
      <c r="A19" s="3" t="s">
        <v>33</v>
      </c>
      <c r="B19" s="30"/>
      <c r="C19" s="4">
        <v>67.392</v>
      </c>
      <c r="D19" s="15" t="s">
        <v>39</v>
      </c>
      <c r="E19" s="22"/>
      <c r="F19" s="4">
        <v>89.856</v>
      </c>
      <c r="G19" s="28" t="s">
        <v>39</v>
      </c>
    </row>
    <row r="20" spans="1:7" ht="12.75">
      <c r="A20" s="3" t="s">
        <v>34</v>
      </c>
      <c r="B20" s="14">
        <v>21760.516000000003</v>
      </c>
      <c r="C20" s="4">
        <v>5612.8</v>
      </c>
      <c r="D20" s="15">
        <f t="shared" si="1"/>
        <v>287.69448403648806</v>
      </c>
      <c r="E20" s="22">
        <v>36636.726</v>
      </c>
      <c r="F20" s="4">
        <v>10818.297999999999</v>
      </c>
      <c r="G20" s="23">
        <f t="shared" si="0"/>
        <v>238.65517477887934</v>
      </c>
    </row>
    <row r="21" spans="1:7" ht="12.75">
      <c r="A21" s="3" t="s">
        <v>35</v>
      </c>
      <c r="B21" s="14">
        <v>859204.256</v>
      </c>
      <c r="C21" s="4">
        <v>557385.1510000002</v>
      </c>
      <c r="D21" s="15">
        <f t="shared" si="1"/>
        <v>54.149111159224226</v>
      </c>
      <c r="E21" s="22">
        <v>1684176.7310000001</v>
      </c>
      <c r="F21" s="4">
        <v>1373170.3679999998</v>
      </c>
      <c r="G21" s="23">
        <f t="shared" si="0"/>
        <v>22.64878199002911</v>
      </c>
    </row>
    <row r="22" spans="1:7" ht="12.75">
      <c r="A22" s="3" t="s">
        <v>10</v>
      </c>
      <c r="B22" s="14">
        <v>27055.960000000003</v>
      </c>
      <c r="C22" s="4">
        <v>14903.91</v>
      </c>
      <c r="D22" s="15">
        <f t="shared" si="1"/>
        <v>81.53598619422691</v>
      </c>
      <c r="E22" s="22">
        <v>59328.827000000005</v>
      </c>
      <c r="F22" s="4">
        <v>38337.318</v>
      </c>
      <c r="G22" s="23">
        <f t="shared" si="0"/>
        <v>54.754766621911344</v>
      </c>
    </row>
    <row r="23" spans="1:7" ht="12.75">
      <c r="A23" s="3" t="s">
        <v>8</v>
      </c>
      <c r="B23" s="14">
        <v>28027.328999999998</v>
      </c>
      <c r="C23" s="4">
        <v>15516.418</v>
      </c>
      <c r="D23" s="15">
        <f t="shared" si="1"/>
        <v>80.63014930378904</v>
      </c>
      <c r="E23" s="22">
        <v>93851.035</v>
      </c>
      <c r="F23" s="4">
        <v>99655.006</v>
      </c>
      <c r="G23" s="23">
        <f t="shared" si="0"/>
        <v>-5.824063670218427</v>
      </c>
    </row>
    <row r="24" spans="1:7" ht="12.75">
      <c r="A24" s="3" t="s">
        <v>9</v>
      </c>
      <c r="B24" s="14">
        <v>45249.041</v>
      </c>
      <c r="C24" s="4">
        <v>27434.85</v>
      </c>
      <c r="D24" s="15">
        <f t="shared" si="1"/>
        <v>64.93270785151005</v>
      </c>
      <c r="E24" s="22">
        <v>85012.657</v>
      </c>
      <c r="F24" s="4">
        <v>81674.32099999998</v>
      </c>
      <c r="G24" s="23">
        <f t="shared" si="0"/>
        <v>4.087375271843441</v>
      </c>
    </row>
    <row r="25" spans="1:7" ht="14.25" customHeight="1">
      <c r="A25" s="3" t="s">
        <v>12</v>
      </c>
      <c r="B25" s="14">
        <v>400.354</v>
      </c>
      <c r="C25" s="4">
        <v>494.7</v>
      </c>
      <c r="D25" s="15">
        <f t="shared" si="1"/>
        <v>-19.071356377602587</v>
      </c>
      <c r="E25" s="22">
        <v>1260.0190000000002</v>
      </c>
      <c r="F25" s="4">
        <v>958.962</v>
      </c>
      <c r="G25" s="23">
        <f t="shared" si="0"/>
        <v>31.39404898212861</v>
      </c>
    </row>
    <row r="26" spans="1:7" ht="12.75">
      <c r="A26" s="3" t="s">
        <v>36</v>
      </c>
      <c r="B26" s="14">
        <v>3274.659</v>
      </c>
      <c r="C26" s="4">
        <v>2855.736</v>
      </c>
      <c r="D26" s="15">
        <f t="shared" si="1"/>
        <v>14.669528275722964</v>
      </c>
      <c r="E26" s="22">
        <v>6032.115</v>
      </c>
      <c r="F26" s="4">
        <v>4584.353999999999</v>
      </c>
      <c r="G26" s="23">
        <f t="shared" si="0"/>
        <v>31.58048004146279</v>
      </c>
    </row>
    <row r="27" spans="1:7" ht="12.75">
      <c r="A27" s="3" t="s">
        <v>37</v>
      </c>
      <c r="B27" s="14">
        <v>19344.076</v>
      </c>
      <c r="C27" s="4">
        <v>16241.456</v>
      </c>
      <c r="D27" s="15">
        <f t="shared" si="1"/>
        <v>19.103090264813694</v>
      </c>
      <c r="E27" s="22">
        <v>37790.937000000005</v>
      </c>
      <c r="F27" s="4">
        <v>33414.933</v>
      </c>
      <c r="G27" s="23">
        <f t="shared" si="0"/>
        <v>13.09595323743431</v>
      </c>
    </row>
    <row r="28" spans="1:7" ht="12.75">
      <c r="A28" s="3" t="s">
        <v>38</v>
      </c>
      <c r="B28" s="14">
        <v>128482.955</v>
      </c>
      <c r="C28" s="4">
        <v>146662.77599999995</v>
      </c>
      <c r="D28" s="15">
        <f t="shared" si="1"/>
        <v>-12.395661323088525</v>
      </c>
      <c r="E28" s="22">
        <v>279500.7640000001</v>
      </c>
      <c r="F28" s="4">
        <v>295843.62899999984</v>
      </c>
      <c r="G28" s="23">
        <f t="shared" si="0"/>
        <v>-5.524156479300002</v>
      </c>
    </row>
    <row r="29" spans="1:7" ht="12.75">
      <c r="A29" s="3" t="s">
        <v>11</v>
      </c>
      <c r="B29" s="14">
        <v>27608.627999999997</v>
      </c>
      <c r="C29" s="4">
        <v>21971.994999999995</v>
      </c>
      <c r="D29" s="15">
        <f t="shared" si="1"/>
        <v>25.65371510415875</v>
      </c>
      <c r="E29" s="22">
        <v>65801.80299999999</v>
      </c>
      <c r="F29" s="4">
        <v>60819.598999999995</v>
      </c>
      <c r="G29" s="23">
        <f t="shared" si="0"/>
        <v>8.191773839219142</v>
      </c>
    </row>
    <row r="30" spans="1:7" ht="12.75">
      <c r="A30" s="3" t="s">
        <v>22</v>
      </c>
      <c r="B30" s="14">
        <v>11830.523000000001</v>
      </c>
      <c r="C30" s="4">
        <v>9001.59</v>
      </c>
      <c r="D30" s="15">
        <f t="shared" si="1"/>
        <v>31.427036779057936</v>
      </c>
      <c r="E30" s="22">
        <v>22699.153</v>
      </c>
      <c r="F30" s="4">
        <v>20040.25</v>
      </c>
      <c r="G30" s="23">
        <f t="shared" si="0"/>
        <v>13.26781352528037</v>
      </c>
    </row>
    <row r="31" spans="1:7" ht="12.75">
      <c r="A31" s="3" t="s">
        <v>16</v>
      </c>
      <c r="B31" s="14">
        <v>3301.788999999998</v>
      </c>
      <c r="C31" s="4">
        <v>4274.978999999999</v>
      </c>
      <c r="D31" s="15">
        <f t="shared" si="1"/>
        <v>-22.76479018961266</v>
      </c>
      <c r="E31" s="22">
        <v>7651.056999999998</v>
      </c>
      <c r="F31" s="4">
        <v>11093.121</v>
      </c>
      <c r="G31" s="23">
        <f t="shared" si="0"/>
        <v>-31.02881506475952</v>
      </c>
    </row>
    <row r="32" spans="1:7" ht="12.75">
      <c r="A32" s="3" t="s">
        <v>7</v>
      </c>
      <c r="B32" s="14">
        <v>116296.93299999996</v>
      </c>
      <c r="C32" s="4">
        <v>118910.847</v>
      </c>
      <c r="D32" s="15">
        <f t="shared" si="1"/>
        <v>-2.1982132546747635</v>
      </c>
      <c r="E32" s="22">
        <v>219142.1129999999</v>
      </c>
      <c r="F32" s="4">
        <v>224579.7260000002</v>
      </c>
      <c r="G32" s="23">
        <f t="shared" si="0"/>
        <v>-2.421239484458315</v>
      </c>
    </row>
    <row r="33" spans="1:7" ht="12.75">
      <c r="A33" s="1" t="s">
        <v>23</v>
      </c>
      <c r="B33" s="12">
        <f>SUM(B34:B36)</f>
        <v>79438.169</v>
      </c>
      <c r="C33" s="5">
        <f>SUM(C34:C36)</f>
        <v>77433.19999999998</v>
      </c>
      <c r="D33" s="13">
        <f t="shared" si="1"/>
        <v>2.589288573893378</v>
      </c>
      <c r="E33" s="20">
        <f>SUM(E34:E36)</f>
        <v>173461.0199999999</v>
      </c>
      <c r="F33" s="5">
        <f>SUM(F34:F36)</f>
        <v>176105.96600000004</v>
      </c>
      <c r="G33" s="21">
        <f t="shared" si="0"/>
        <v>-1.50190596041484</v>
      </c>
    </row>
    <row r="34" spans="1:7" ht="12.75">
      <c r="A34" s="3" t="s">
        <v>14</v>
      </c>
      <c r="B34" s="14">
        <v>7659.15</v>
      </c>
      <c r="C34" s="4">
        <v>6387.982999999998</v>
      </c>
      <c r="D34" s="15">
        <f t="shared" si="1"/>
        <v>19.899348511102822</v>
      </c>
      <c r="E34" s="22">
        <v>17598.358000000004</v>
      </c>
      <c r="F34" s="4">
        <v>13127.094000000001</v>
      </c>
      <c r="G34" s="32">
        <f t="shared" si="0"/>
        <v>34.06133908997682</v>
      </c>
    </row>
    <row r="35" spans="1:7" ht="12.75">
      <c r="A35" s="3" t="s">
        <v>17</v>
      </c>
      <c r="B35" s="14">
        <v>761.8430000000001</v>
      </c>
      <c r="C35" s="4">
        <v>886.875</v>
      </c>
      <c r="D35" s="15">
        <f t="shared" si="1"/>
        <v>-14.098040873854822</v>
      </c>
      <c r="E35" s="22">
        <v>1654.615</v>
      </c>
      <c r="F35" s="4">
        <v>2083.376</v>
      </c>
      <c r="G35" s="32">
        <f t="shared" si="0"/>
        <v>-20.580106519418496</v>
      </c>
    </row>
    <row r="36" spans="1:7" ht="12.75">
      <c r="A36" s="3" t="s">
        <v>15</v>
      </c>
      <c r="B36" s="14">
        <v>71017.17599999999</v>
      </c>
      <c r="C36" s="4">
        <v>70158.34199999999</v>
      </c>
      <c r="D36" s="15">
        <f t="shared" si="1"/>
        <v>1.2241366821353905</v>
      </c>
      <c r="E36" s="22">
        <v>154208.0469999999</v>
      </c>
      <c r="F36" s="4">
        <v>160895.49600000004</v>
      </c>
      <c r="G36" s="32">
        <f t="shared" si="0"/>
        <v>-4.156392917300888</v>
      </c>
    </row>
    <row r="37" spans="1:7" ht="12.75">
      <c r="A37" s="1" t="s">
        <v>24</v>
      </c>
      <c r="B37" s="16">
        <f>B4+B15+B33</f>
        <v>1488966.4490000003</v>
      </c>
      <c r="C37" s="6">
        <f>C4+C15+C33</f>
        <v>1126566.0590000001</v>
      </c>
      <c r="D37" s="13">
        <f t="shared" si="1"/>
        <v>32.1685876389429</v>
      </c>
      <c r="E37" s="24">
        <f>E4+E15+E33</f>
        <v>3003905.743</v>
      </c>
      <c r="F37" s="6">
        <f>F4+F15+F33</f>
        <v>2653765.8649999993</v>
      </c>
      <c r="G37" s="21">
        <f t="shared" si="0"/>
        <v>13.194075732826583</v>
      </c>
    </row>
    <row r="38" spans="1:7" ht="13.5" thickBot="1">
      <c r="A38" s="1" t="s">
        <v>40</v>
      </c>
      <c r="B38" s="33">
        <v>11439530.626</v>
      </c>
      <c r="C38" s="34">
        <v>10957372.922</v>
      </c>
      <c r="D38" s="35">
        <f t="shared" si="1"/>
        <v>4.400303863273036</v>
      </c>
      <c r="E38" s="25">
        <v>24386005.385</v>
      </c>
      <c r="F38" s="26">
        <v>23746531.017</v>
      </c>
      <c r="G38" s="35">
        <f t="shared" si="0"/>
        <v>2.692916988768612</v>
      </c>
    </row>
    <row r="39" ht="13.5" customHeight="1">
      <c r="A39" s="42" t="s">
        <v>45</v>
      </c>
    </row>
    <row r="40" ht="13.5" customHeight="1"/>
  </sheetData>
  <sheetProtection/>
  <mergeCells count="2">
    <mergeCell ref="B2:D2"/>
    <mergeCell ref="E2:G2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4.00390625" style="0" customWidth="1"/>
    <col min="2" max="3" width="12.28125" style="0" customWidth="1"/>
    <col min="4" max="4" width="9.7109375" style="0" customWidth="1"/>
    <col min="5" max="6" width="13.28125" style="0" customWidth="1"/>
    <col min="7" max="7" width="9.7109375" style="0" customWidth="1"/>
  </cols>
  <sheetData>
    <row r="1" spans="1:7" ht="18" customHeight="1" thickBot="1">
      <c r="A1" s="7" t="s">
        <v>42</v>
      </c>
      <c r="E1" s="8"/>
      <c r="F1" s="8"/>
      <c r="G1" s="27" t="s">
        <v>19</v>
      </c>
    </row>
    <row r="2" spans="1:7" ht="14.25" customHeight="1" thickBot="1">
      <c r="A2" s="29"/>
      <c r="B2" s="36" t="s">
        <v>26</v>
      </c>
      <c r="C2" s="37"/>
      <c r="D2" s="38"/>
      <c r="E2" s="39" t="s">
        <v>27</v>
      </c>
      <c r="F2" s="40"/>
      <c r="G2" s="41"/>
    </row>
    <row r="3" spans="1:7" ht="12.75">
      <c r="A3" s="1" t="s">
        <v>41</v>
      </c>
      <c r="B3" s="9">
        <v>43497</v>
      </c>
      <c r="C3" s="10">
        <v>43132</v>
      </c>
      <c r="D3" s="11" t="s">
        <v>25</v>
      </c>
      <c r="E3" s="17" t="s">
        <v>43</v>
      </c>
      <c r="F3" s="18" t="s">
        <v>44</v>
      </c>
      <c r="G3" s="19" t="s">
        <v>25</v>
      </c>
    </row>
    <row r="4" spans="1:7" ht="12.75">
      <c r="A4" s="2" t="s">
        <v>20</v>
      </c>
      <c r="B4" s="12">
        <f>SUM(B5:B14)</f>
        <v>253509.206</v>
      </c>
      <c r="C4" s="5">
        <f>SUM(C5:C14)</f>
        <v>246311.249</v>
      </c>
      <c r="D4" s="13">
        <f>(B4/C4-1)*100</f>
        <v>2.922301368379654</v>
      </c>
      <c r="E4" s="20">
        <f>SUM(E5:E14)</f>
        <v>492451.16799999995</v>
      </c>
      <c r="F4" s="5">
        <f>SUM(F5:F14)</f>
        <v>488010.3539999999</v>
      </c>
      <c r="G4" s="21">
        <f>(E4/F4-1)*100</f>
        <v>0.9099835615373086</v>
      </c>
    </row>
    <row r="5" spans="1:7" ht="12.75">
      <c r="A5" s="3" t="s">
        <v>0</v>
      </c>
      <c r="B5" s="14">
        <v>202.87800000000001</v>
      </c>
      <c r="C5" s="4">
        <v>1624.671</v>
      </c>
      <c r="D5" s="15">
        <f aca="true" t="shared" si="0" ref="D5:D38">(B5/C5-1)*100</f>
        <v>-87.5126717963206</v>
      </c>
      <c r="E5" s="22">
        <v>2505.37</v>
      </c>
      <c r="F5" s="4">
        <v>2675.1330000000003</v>
      </c>
      <c r="G5" s="15">
        <f aca="true" t="shared" si="1" ref="G5:G38">(E5/F5-1)*100</f>
        <v>-6.345964854831532</v>
      </c>
    </row>
    <row r="6" spans="1:7" ht="12.75">
      <c r="A6" s="3" t="s">
        <v>3</v>
      </c>
      <c r="B6" s="14">
        <v>818.375</v>
      </c>
      <c r="C6" s="4">
        <v>457.065</v>
      </c>
      <c r="D6" s="15">
        <f t="shared" si="0"/>
        <v>79.0500257075033</v>
      </c>
      <c r="E6" s="22">
        <v>1863.034</v>
      </c>
      <c r="F6" s="4">
        <v>1495.477</v>
      </c>
      <c r="G6" s="23">
        <f t="shared" si="1"/>
        <v>24.577910593074993</v>
      </c>
    </row>
    <row r="7" spans="1:7" ht="12.75">
      <c r="A7" s="3" t="s">
        <v>2</v>
      </c>
      <c r="B7" s="14">
        <v>13031.519</v>
      </c>
      <c r="C7" s="4">
        <v>18147.874</v>
      </c>
      <c r="D7" s="15">
        <f t="shared" si="0"/>
        <v>-28.19258608473918</v>
      </c>
      <c r="E7" s="22">
        <v>34084.866</v>
      </c>
      <c r="F7" s="4">
        <v>34014.742</v>
      </c>
      <c r="G7" s="23">
        <f t="shared" si="1"/>
        <v>0.2061576712826474</v>
      </c>
    </row>
    <row r="8" spans="1:7" ht="12.75">
      <c r="A8" s="3" t="s">
        <v>1</v>
      </c>
      <c r="B8" s="14">
        <v>14754.235</v>
      </c>
      <c r="C8" s="4">
        <v>19400.662</v>
      </c>
      <c r="D8" s="15">
        <f t="shared" si="0"/>
        <v>-23.949837381837792</v>
      </c>
      <c r="E8" s="22">
        <v>30878.763</v>
      </c>
      <c r="F8" s="4">
        <v>40093.699</v>
      </c>
      <c r="G8" s="23">
        <f t="shared" si="1"/>
        <v>-22.983501721804224</v>
      </c>
    </row>
    <row r="9" spans="1:7" ht="12.75">
      <c r="A9" s="3" t="s">
        <v>28</v>
      </c>
      <c r="B9" s="14">
        <v>3021.43</v>
      </c>
      <c r="C9" s="4">
        <v>4645.349000000001</v>
      </c>
      <c r="D9" s="15">
        <f t="shared" si="0"/>
        <v>-34.957954719871445</v>
      </c>
      <c r="E9" s="22">
        <v>5725.661</v>
      </c>
      <c r="F9" s="4">
        <v>8596.461000000001</v>
      </c>
      <c r="G9" s="23">
        <f t="shared" si="1"/>
        <v>-33.39513783637245</v>
      </c>
    </row>
    <row r="10" spans="1:7" ht="12.75">
      <c r="A10" s="3" t="s">
        <v>29</v>
      </c>
      <c r="B10" s="14">
        <v>1465.064</v>
      </c>
      <c r="C10" s="4">
        <v>1797.4579999999999</v>
      </c>
      <c r="D10" s="15">
        <f t="shared" si="0"/>
        <v>-18.49244878044437</v>
      </c>
      <c r="E10" s="22">
        <v>2935.6130000000003</v>
      </c>
      <c r="F10" s="4">
        <v>2334.6949999999997</v>
      </c>
      <c r="G10" s="23">
        <f t="shared" si="1"/>
        <v>25.738608255039775</v>
      </c>
    </row>
    <row r="11" spans="1:7" ht="12.75">
      <c r="A11" s="3" t="s">
        <v>6</v>
      </c>
      <c r="B11" s="14">
        <v>48880.30700000001</v>
      </c>
      <c r="C11" s="4">
        <v>32120.299</v>
      </c>
      <c r="D11" s="15">
        <f t="shared" si="0"/>
        <v>52.178866703575856</v>
      </c>
      <c r="E11" s="22">
        <v>91435.08799999999</v>
      </c>
      <c r="F11" s="4">
        <v>60003.380000000005</v>
      </c>
      <c r="G11" s="23">
        <f t="shared" si="1"/>
        <v>52.383229078095226</v>
      </c>
    </row>
    <row r="12" spans="1:7" ht="12.75">
      <c r="A12" s="3" t="s">
        <v>5</v>
      </c>
      <c r="B12" s="14">
        <v>145323.39899999998</v>
      </c>
      <c r="C12" s="4">
        <v>140806.49300000002</v>
      </c>
      <c r="D12" s="15">
        <f t="shared" si="0"/>
        <v>3.207881897889431</v>
      </c>
      <c r="E12" s="22">
        <v>272965.678</v>
      </c>
      <c r="F12" s="4">
        <v>281734.4709999999</v>
      </c>
      <c r="G12" s="23">
        <f t="shared" si="1"/>
        <v>-3.1124317052420247</v>
      </c>
    </row>
    <row r="13" spans="1:7" ht="12.75">
      <c r="A13" s="3" t="s">
        <v>13</v>
      </c>
      <c r="B13" s="14">
        <v>5118.935</v>
      </c>
      <c r="C13" s="4">
        <v>5234.384999999999</v>
      </c>
      <c r="D13" s="15">
        <f t="shared" si="0"/>
        <v>-2.205607726600145</v>
      </c>
      <c r="E13" s="22">
        <v>10129.544000000002</v>
      </c>
      <c r="F13" s="4">
        <v>13971.522999999994</v>
      </c>
      <c r="G13" s="15">
        <f t="shared" si="1"/>
        <v>-27.498641343538523</v>
      </c>
    </row>
    <row r="14" spans="1:7" ht="12.75">
      <c r="A14" s="3" t="s">
        <v>4</v>
      </c>
      <c r="B14" s="14">
        <v>20893.064</v>
      </c>
      <c r="C14" s="4">
        <v>22076.993000000002</v>
      </c>
      <c r="D14" s="15">
        <f t="shared" si="0"/>
        <v>-5.362727614218132</v>
      </c>
      <c r="E14" s="22">
        <v>39927.55100000001</v>
      </c>
      <c r="F14" s="4">
        <v>43090.773</v>
      </c>
      <c r="G14" s="23">
        <f t="shared" si="1"/>
        <v>-7.340833732548713</v>
      </c>
    </row>
    <row r="15" spans="1:7" ht="12.75">
      <c r="A15" s="1" t="s">
        <v>21</v>
      </c>
      <c r="B15" s="12">
        <f>SUM(B16:B32)</f>
        <v>767065.7289999998</v>
      </c>
      <c r="C15" s="12">
        <f>SUM(C16:C32)</f>
        <v>665947.2790000001</v>
      </c>
      <c r="D15" s="13">
        <f t="shared" si="0"/>
        <v>15.184152437988963</v>
      </c>
      <c r="E15" s="20">
        <f>SUM(E16:E32)</f>
        <v>1574371.8420000002</v>
      </c>
      <c r="F15" s="20">
        <f>SUM(F16:F32)</f>
        <v>1469949.5489999996</v>
      </c>
      <c r="G15" s="21">
        <f t="shared" si="1"/>
        <v>7.103801152293876</v>
      </c>
    </row>
    <row r="16" spans="1:7" ht="12.75">
      <c r="A16" s="3" t="s">
        <v>30</v>
      </c>
      <c r="B16" s="14">
        <v>18719.769</v>
      </c>
      <c r="C16" s="14">
        <v>17202.48</v>
      </c>
      <c r="D16" s="15">
        <f t="shared" si="0"/>
        <v>8.820175928121987</v>
      </c>
      <c r="E16" s="22">
        <v>36629.2</v>
      </c>
      <c r="F16" s="4">
        <v>39768.389</v>
      </c>
      <c r="G16" s="23">
        <f t="shared" si="1"/>
        <v>-7.893679072592064</v>
      </c>
    </row>
    <row r="17" spans="1:7" ht="12.75">
      <c r="A17" s="3" t="s">
        <v>31</v>
      </c>
      <c r="B17" s="14">
        <v>22305.988</v>
      </c>
      <c r="C17" s="14">
        <v>25067.093999999997</v>
      </c>
      <c r="D17" s="15">
        <f t="shared" si="0"/>
        <v>-11.014862751940836</v>
      </c>
      <c r="E17" s="22">
        <v>49273.754</v>
      </c>
      <c r="F17" s="4">
        <v>58303.437</v>
      </c>
      <c r="G17" s="23">
        <f t="shared" si="1"/>
        <v>-15.487393993599374</v>
      </c>
    </row>
    <row r="18" spans="1:7" ht="12.75">
      <c r="A18" s="3" t="s">
        <v>32</v>
      </c>
      <c r="B18" s="14">
        <v>1240.77</v>
      </c>
      <c r="C18" s="14">
        <v>1625.853</v>
      </c>
      <c r="D18" s="15">
        <f t="shared" si="0"/>
        <v>-23.684982590677016</v>
      </c>
      <c r="E18" s="22">
        <v>1488.97</v>
      </c>
      <c r="F18" s="4">
        <v>1827.341</v>
      </c>
      <c r="G18" s="23">
        <f t="shared" si="1"/>
        <v>-18.517124061683067</v>
      </c>
    </row>
    <row r="19" spans="1:7" ht="12.75">
      <c r="A19" s="3" t="s">
        <v>33</v>
      </c>
      <c r="B19" s="30"/>
      <c r="C19" s="30">
        <v>67.392</v>
      </c>
      <c r="D19" s="28" t="s">
        <v>39</v>
      </c>
      <c r="E19" s="22"/>
      <c r="F19" s="31">
        <v>92.352</v>
      </c>
      <c r="G19" s="28" t="s">
        <v>39</v>
      </c>
    </row>
    <row r="20" spans="1:7" ht="12.75">
      <c r="A20" s="3" t="s">
        <v>34</v>
      </c>
      <c r="B20" s="14">
        <v>17385.64</v>
      </c>
      <c r="C20" s="14">
        <v>3796.1789999999996</v>
      </c>
      <c r="D20" s="15">
        <f t="shared" si="0"/>
        <v>357.9773503831089</v>
      </c>
      <c r="E20" s="22">
        <v>26518.977</v>
      </c>
      <c r="F20" s="4">
        <v>7279.213000000001</v>
      </c>
      <c r="G20" s="23">
        <f t="shared" si="1"/>
        <v>264.3110457133209</v>
      </c>
    </row>
    <row r="21" spans="1:7" ht="12.75">
      <c r="A21" s="3" t="s">
        <v>35</v>
      </c>
      <c r="B21" s="14">
        <v>236844.14600000004</v>
      </c>
      <c r="C21" s="14">
        <v>131500.425</v>
      </c>
      <c r="D21" s="15">
        <f t="shared" si="0"/>
        <v>80.10903462859535</v>
      </c>
      <c r="E21" s="22">
        <v>461124.487</v>
      </c>
      <c r="F21" s="4">
        <v>307969.26999999996</v>
      </c>
      <c r="G21" s="23">
        <f t="shared" si="1"/>
        <v>49.73068157092428</v>
      </c>
    </row>
    <row r="22" spans="1:7" ht="12.75">
      <c r="A22" s="3" t="s">
        <v>10</v>
      </c>
      <c r="B22" s="14">
        <v>8970.902999999998</v>
      </c>
      <c r="C22" s="14">
        <v>7092.867</v>
      </c>
      <c r="D22" s="15">
        <f t="shared" si="0"/>
        <v>26.47781214563869</v>
      </c>
      <c r="E22" s="22">
        <v>23598.805</v>
      </c>
      <c r="F22" s="4">
        <v>18977.147999999997</v>
      </c>
      <c r="G22" s="23">
        <f t="shared" si="1"/>
        <v>24.353801740914925</v>
      </c>
    </row>
    <row r="23" spans="1:7" ht="12.75">
      <c r="A23" s="3" t="s">
        <v>8</v>
      </c>
      <c r="B23" s="14">
        <v>6041.072000000001</v>
      </c>
      <c r="C23" s="14">
        <v>2355.695</v>
      </c>
      <c r="D23" s="15">
        <f t="shared" si="0"/>
        <v>156.44542268842105</v>
      </c>
      <c r="E23" s="22">
        <v>18988.613</v>
      </c>
      <c r="F23" s="4">
        <v>16339.501000000002</v>
      </c>
      <c r="G23" s="23">
        <f t="shared" si="1"/>
        <v>16.212930860006058</v>
      </c>
    </row>
    <row r="24" spans="1:7" ht="12.75">
      <c r="A24" s="3" t="s">
        <v>9</v>
      </c>
      <c r="B24" s="14">
        <v>15349.842999999999</v>
      </c>
      <c r="C24" s="14">
        <v>10256.130000000001</v>
      </c>
      <c r="D24" s="15">
        <f t="shared" si="0"/>
        <v>49.66505884773298</v>
      </c>
      <c r="E24" s="22">
        <v>30592.36</v>
      </c>
      <c r="F24" s="4">
        <v>31271.898000000005</v>
      </c>
      <c r="G24" s="23">
        <f t="shared" si="1"/>
        <v>-2.172998901441814</v>
      </c>
    </row>
    <row r="25" spans="1:7" ht="12.75">
      <c r="A25" s="3" t="s">
        <v>12</v>
      </c>
      <c r="B25" s="14">
        <v>2532.268</v>
      </c>
      <c r="C25" s="14">
        <v>3027.4919999999997</v>
      </c>
      <c r="D25" s="15">
        <f t="shared" si="0"/>
        <v>-16.357565932461583</v>
      </c>
      <c r="E25" s="22">
        <v>7840.627</v>
      </c>
      <c r="F25" s="4">
        <v>5927.73</v>
      </c>
      <c r="G25" s="23">
        <f t="shared" si="1"/>
        <v>32.270312581713426</v>
      </c>
    </row>
    <row r="26" spans="1:7" ht="12.75">
      <c r="A26" s="3" t="s">
        <v>36</v>
      </c>
      <c r="B26" s="14">
        <v>5510.081</v>
      </c>
      <c r="C26" s="14">
        <v>4854.785</v>
      </c>
      <c r="D26" s="15">
        <f t="shared" si="0"/>
        <v>13.497940691503342</v>
      </c>
      <c r="E26" s="22">
        <v>10323.68</v>
      </c>
      <c r="F26" s="4">
        <v>8146.380999999999</v>
      </c>
      <c r="G26" s="23">
        <f t="shared" si="1"/>
        <v>26.727193338980836</v>
      </c>
    </row>
    <row r="27" spans="1:7" ht="12.75">
      <c r="A27" s="3" t="s">
        <v>37</v>
      </c>
      <c r="B27" s="14">
        <v>16839.23</v>
      </c>
      <c r="C27" s="14">
        <v>15557.876</v>
      </c>
      <c r="D27" s="15">
        <f t="shared" si="0"/>
        <v>8.23604713136934</v>
      </c>
      <c r="E27" s="22">
        <v>33976.909</v>
      </c>
      <c r="F27" s="4">
        <v>32492.375</v>
      </c>
      <c r="G27" s="23">
        <f t="shared" si="1"/>
        <v>4.56886884999943</v>
      </c>
    </row>
    <row r="28" spans="1:7" ht="12.75">
      <c r="A28" s="3" t="s">
        <v>38</v>
      </c>
      <c r="B28" s="14">
        <v>96844.187</v>
      </c>
      <c r="C28" s="22">
        <v>108443.61299999998</v>
      </c>
      <c r="D28" s="15">
        <f t="shared" si="0"/>
        <v>-10.696274016617258</v>
      </c>
      <c r="E28" s="22">
        <v>213403.33800000002</v>
      </c>
      <c r="F28" s="4">
        <v>225421.42699999997</v>
      </c>
      <c r="G28" s="23">
        <f t="shared" si="1"/>
        <v>-5.331387153360511</v>
      </c>
    </row>
    <row r="29" spans="1:7" ht="12.75">
      <c r="A29" s="3" t="s">
        <v>11</v>
      </c>
      <c r="B29" s="14">
        <v>84822.92400000001</v>
      </c>
      <c r="C29" s="22">
        <v>73954.772</v>
      </c>
      <c r="D29" s="15">
        <f t="shared" si="0"/>
        <v>14.695673728802806</v>
      </c>
      <c r="E29" s="22">
        <v>193458.41600000003</v>
      </c>
      <c r="F29" s="4">
        <v>190715.02000000005</v>
      </c>
      <c r="G29" s="23">
        <f t="shared" si="1"/>
        <v>1.4384792555929726</v>
      </c>
    </row>
    <row r="30" spans="1:7" ht="12.75">
      <c r="A30" s="3" t="s">
        <v>22</v>
      </c>
      <c r="B30" s="14">
        <v>22435.284</v>
      </c>
      <c r="C30" s="22">
        <v>22171.096</v>
      </c>
      <c r="D30" s="15">
        <f t="shared" si="0"/>
        <v>1.1915874614407906</v>
      </c>
      <c r="E30" s="22">
        <v>45854.221999999994</v>
      </c>
      <c r="F30" s="4">
        <v>48413.363</v>
      </c>
      <c r="G30" s="23">
        <f t="shared" si="1"/>
        <v>-5.28602196050707</v>
      </c>
    </row>
    <row r="31" spans="1:7" ht="12.75">
      <c r="A31" s="3" t="s">
        <v>16</v>
      </c>
      <c r="B31" s="14">
        <v>12588.488000000001</v>
      </c>
      <c r="C31" s="22">
        <v>15740.071999999998</v>
      </c>
      <c r="D31" s="15">
        <f t="shared" si="0"/>
        <v>-20.022678422309614</v>
      </c>
      <c r="E31" s="22">
        <v>26723.337999999992</v>
      </c>
      <c r="F31" s="4">
        <v>36921.811999999976</v>
      </c>
      <c r="G31" s="23">
        <f t="shared" si="1"/>
        <v>-27.62181336062268</v>
      </c>
    </row>
    <row r="32" spans="1:7" ht="12.75">
      <c r="A32" s="3" t="s">
        <v>7</v>
      </c>
      <c r="B32" s="14">
        <v>198635.13599999988</v>
      </c>
      <c r="C32" s="22">
        <v>223233.45800000013</v>
      </c>
      <c r="D32" s="15">
        <f t="shared" si="0"/>
        <v>-11.01910180507092</v>
      </c>
      <c r="E32" s="22">
        <v>394576.14599999995</v>
      </c>
      <c r="F32" s="4">
        <v>440082.89199999976</v>
      </c>
      <c r="G32" s="23">
        <f t="shared" si="1"/>
        <v>-10.340494217621131</v>
      </c>
    </row>
    <row r="33" spans="1:7" ht="12.75">
      <c r="A33" s="1" t="s">
        <v>23</v>
      </c>
      <c r="B33" s="12">
        <f>SUM(B34:B36)</f>
        <v>94582.534</v>
      </c>
      <c r="C33" s="5">
        <f>SUM(C34:C36)</f>
        <v>91286.88900000002</v>
      </c>
      <c r="D33" s="13">
        <f t="shared" si="0"/>
        <v>3.610206280553574</v>
      </c>
      <c r="E33" s="20">
        <f>SUM(E34:E36)</f>
        <v>206216.24399999992</v>
      </c>
      <c r="F33" s="5">
        <f>SUM(F34:F36)</f>
        <v>198018.908</v>
      </c>
      <c r="G33" s="21">
        <f t="shared" si="1"/>
        <v>4.139673368969343</v>
      </c>
    </row>
    <row r="34" spans="1:7" ht="12.75">
      <c r="A34" s="3" t="s">
        <v>14</v>
      </c>
      <c r="B34" s="14">
        <v>8352.363</v>
      </c>
      <c r="C34" s="4">
        <v>8356.512</v>
      </c>
      <c r="D34" s="15">
        <f t="shared" si="0"/>
        <v>-0.04964990177721562</v>
      </c>
      <c r="E34" s="22">
        <v>19818.433</v>
      </c>
      <c r="F34" s="4">
        <v>18029.708</v>
      </c>
      <c r="G34" s="32">
        <f t="shared" si="1"/>
        <v>9.920987073112908</v>
      </c>
    </row>
    <row r="35" spans="1:7" ht="12.75">
      <c r="A35" s="3" t="s">
        <v>17</v>
      </c>
      <c r="B35" s="14">
        <v>2991.6369999999993</v>
      </c>
      <c r="C35" s="4">
        <v>2557.307</v>
      </c>
      <c r="D35" s="15">
        <f t="shared" si="0"/>
        <v>16.983881872610507</v>
      </c>
      <c r="E35" s="22">
        <v>5991.42</v>
      </c>
      <c r="F35" s="4">
        <v>6455.226</v>
      </c>
      <c r="G35" s="32">
        <f t="shared" si="1"/>
        <v>-7.184969201697966</v>
      </c>
    </row>
    <row r="36" spans="1:7" ht="12.75">
      <c r="A36" s="3" t="s">
        <v>15</v>
      </c>
      <c r="B36" s="14">
        <v>83238.534</v>
      </c>
      <c r="C36" s="4">
        <v>80373.07000000002</v>
      </c>
      <c r="D36" s="15">
        <f t="shared" si="0"/>
        <v>3.565204116254339</v>
      </c>
      <c r="E36" s="22">
        <v>180406.39099999992</v>
      </c>
      <c r="F36" s="4">
        <v>173533.974</v>
      </c>
      <c r="G36" s="32">
        <f t="shared" si="1"/>
        <v>3.96027177940379</v>
      </c>
    </row>
    <row r="37" spans="1:7" ht="12.75">
      <c r="A37" s="1" t="s">
        <v>24</v>
      </c>
      <c r="B37" s="16">
        <f>B4+B15+B33</f>
        <v>1115157.4689999998</v>
      </c>
      <c r="C37" s="16">
        <f>C4+C15+C33</f>
        <v>1003545.4170000001</v>
      </c>
      <c r="D37" s="13">
        <f t="shared" si="0"/>
        <v>11.121773873837505</v>
      </c>
      <c r="E37" s="24">
        <f>E4+E15+E33</f>
        <v>2273039.254</v>
      </c>
      <c r="F37" s="6">
        <f>F4+F15+F33</f>
        <v>2155978.8109999993</v>
      </c>
      <c r="G37" s="21">
        <f t="shared" si="1"/>
        <v>5.429572981086261</v>
      </c>
    </row>
    <row r="38" spans="1:7" ht="13.5" thickBot="1">
      <c r="A38" s="1" t="s">
        <v>40</v>
      </c>
      <c r="B38" s="33">
        <v>12620106.526</v>
      </c>
      <c r="C38" s="34">
        <v>14411341.031</v>
      </c>
      <c r="D38" s="35">
        <f t="shared" si="0"/>
        <v>-12.429339512172422</v>
      </c>
      <c r="E38" s="25">
        <v>29007845.206</v>
      </c>
      <c r="F38" s="26">
        <v>28614107.611</v>
      </c>
      <c r="G38" s="35">
        <f t="shared" si="1"/>
        <v>1.3760261209356583</v>
      </c>
    </row>
    <row r="39" ht="13.5" customHeight="1">
      <c r="A39" s="42" t="s">
        <v>45</v>
      </c>
    </row>
  </sheetData>
  <sheetProtection/>
  <mergeCells count="2">
    <mergeCell ref="B2:D2"/>
    <mergeCell ref="E2:G2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Toresan</dc:creator>
  <cp:keywords/>
  <dc:description/>
  <cp:lastModifiedBy>Edila Goncalves Botelho</cp:lastModifiedBy>
  <dcterms:created xsi:type="dcterms:W3CDTF">2016-09-01T19:38:30Z</dcterms:created>
  <dcterms:modified xsi:type="dcterms:W3CDTF">2019-03-13T20:54:25Z</dcterms:modified>
  <cp:category/>
  <cp:version/>
  <cp:contentType/>
  <cp:contentStatus/>
</cp:coreProperties>
</file>