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Qua'!$A$3:$G$36</definedName>
    <definedName name="EXP_SC_GP_TOTAIS" localSheetId="1">'Totais por grupo e subgrupo Val'!$A$3:$G$36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<sst xmlns="http://schemas.openxmlformats.org/spreadsheetml/2006/main" count="92" uniqueCount="46">
  <si>
    <t>Animais vivos</t>
  </si>
  <si>
    <t>Carnes de Bovinos e derivados</t>
  </si>
  <si>
    <t>Carnes de Suínos e derivados</t>
  </si>
  <si>
    <t>Carnes de frango e derivados</t>
  </si>
  <si>
    <t>Outros produtos de origem animal</t>
  </si>
  <si>
    <t>Peixes, crustáceos, moloscos e derivados</t>
  </si>
  <si>
    <t>Leite e derivados</t>
  </si>
  <si>
    <t>Outros produtos de origem vegetal e derivados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</si>
  <si>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</si>
  <si>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</si>
  <si>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</si>
  <si>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</si>
  <si>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</si>
  <si>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</si>
  <si>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</si>
  <si>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</si>
  <si>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</si>
  <si>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</si>
  <si>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</si>
  <si>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</si>
  <si>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</si>
  <si>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</si>
  <si>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</si>
  <si>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</si>
  <si>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</si>
  <si>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 xml:space="preserve">FONTE: MDIC/SECEX – Sistema Alice. </t>
  </si>
  <si>
    <t>Var. (%)</t>
  </si>
  <si>
    <t>no mês</t>
  </si>
  <si>
    <t>acumulado no ano</t>
  </si>
  <si>
    <t>Carnes de ovinos, caprinos e derivados</t>
  </si>
  <si>
    <t>Carnes de outros animais e derivados</t>
  </si>
  <si>
    <t>Alhos</t>
  </si>
  <si>
    <t>Batata-inglesa e derivados</t>
  </si>
  <si>
    <t>Cebolas</t>
  </si>
  <si>
    <t>Tomates</t>
  </si>
  <si>
    <t>Feijões</t>
  </si>
  <si>
    <t>Trigo, centeio, cevada e derivados</t>
  </si>
  <si>
    <t>Uvas</t>
  </si>
  <si>
    <t>Maçã, pera e marmelos frescos</t>
  </si>
  <si>
    <t>Bebidas, sucos, líquidos alcoólicos e vinagres</t>
  </si>
  <si>
    <t>TOTAL DAS IMPORTAÇÕES</t>
  </si>
  <si>
    <t>PRODUTOS IMPORTADOS</t>
  </si>
  <si>
    <t>IMPORTAÇÕES DO BRASIL - 2019/2018</t>
  </si>
  <si>
    <t>.</t>
  </si>
  <si>
    <t>jan-jul/19</t>
  </si>
  <si>
    <t>jan-jul/18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</si>
</sst>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0.0000"/>
    <numFmt numFmtId="175" formatCode="0.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0" fontId="7" fillId="0" borderId="0" xfId="0" applyFont="1" applyAlignment="1">
      <alignment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8" fillId="33" borderId="18" xfId="63" applyNumberFormat="1" applyFont="1" applyFill="1" applyBorder="1" applyAlignment="1">
      <alignment horizontal="right"/>
    </xf>
    <xf numFmtId="0" fontId="8" fillId="33" borderId="19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20" xfId="50" applyFont="1" applyFill="1" applyBorder="1" applyAlignment="1">
      <alignment horizontal="center"/>
      <protection/>
    </xf>
    <xf numFmtId="169" fontId="8" fillId="33" borderId="21" xfId="63" applyNumberFormat="1" applyFont="1" applyFill="1" applyBorder="1" applyAlignment="1">
      <alignment horizontal="center"/>
    </xf>
    <xf numFmtId="171" fontId="8" fillId="33" borderId="22" xfId="63" applyNumberFormat="1" applyFont="1" applyFill="1" applyBorder="1" applyAlignment="1">
      <alignment horizontal="right"/>
    </xf>
    <xf numFmtId="3" fontId="7" fillId="0" borderId="21" xfId="50" applyNumberFormat="1" applyFont="1" applyFill="1" applyBorder="1">
      <alignment/>
      <protection/>
    </xf>
    <xf numFmtId="172" fontId="7" fillId="0" borderId="22" xfId="50" applyNumberFormat="1" applyFont="1" applyFill="1" applyBorder="1">
      <alignment/>
      <protection/>
    </xf>
    <xf numFmtId="3" fontId="8" fillId="33" borderId="21" xfId="50" applyNumberFormat="1" applyFont="1" applyFill="1" applyBorder="1">
      <alignment/>
      <protection/>
    </xf>
    <xf numFmtId="3" fontId="9" fillId="33" borderId="23" xfId="0" applyNumberFormat="1" applyFont="1" applyFill="1" applyBorder="1" applyAlignment="1">
      <alignment horizontal="right" wrapText="1"/>
    </xf>
    <xf numFmtId="3" fontId="9" fillId="33" borderId="24" xfId="0" applyNumberFormat="1" applyFont="1" applyFill="1" applyBorder="1" applyAlignment="1">
      <alignment horizontal="right" wrapText="1"/>
    </xf>
    <xf numFmtId="0" fontId="51" fillId="0" borderId="0" xfId="50" applyFont="1" applyBorder="1" applyAlignment="1">
      <alignment horizontal="right"/>
      <protection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10" xfId="50" applyNumberFormat="1" applyFont="1" applyFill="1" applyBorder="1" applyAlignment="1">
      <alignment horizontal="right"/>
      <protection/>
    </xf>
    <xf numFmtId="3" fontId="7" fillId="0" borderId="15" xfId="50" applyNumberFormat="1" applyFont="1" applyFill="1" applyBorder="1" applyAlignment="1">
      <alignment horizontal="right"/>
      <protection/>
    </xf>
    <xf numFmtId="170" fontId="7" fillId="0" borderId="15" xfId="50" applyNumberFormat="1" applyFont="1" applyFill="1" applyBorder="1" applyAlignment="1">
      <alignment horizontal="center"/>
      <protection/>
    </xf>
    <xf numFmtId="3" fontId="7" fillId="0" borderId="14" xfId="50" applyNumberFormat="1" applyFont="1" applyFill="1" applyBorder="1" applyAlignment="1">
      <alignment horizontal="center" vertical="center"/>
      <protection/>
    </xf>
    <xf numFmtId="170" fontId="7" fillId="0" borderId="15" xfId="50" applyNumberFormat="1" applyFont="1" applyFill="1" applyBorder="1" applyAlignment="1">
      <alignment horizontal="center" vertical="center"/>
      <protection/>
    </xf>
    <xf numFmtId="171" fontId="7" fillId="33" borderId="22" xfId="63" applyNumberFormat="1" applyFont="1" applyFill="1" applyBorder="1" applyAlignment="1">
      <alignment horizontal="right"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10" fillId="33" borderId="27" xfId="50" applyNumberFormat="1" applyFont="1" applyFill="1" applyBorder="1" applyAlignment="1">
      <alignment horizontal="center"/>
      <protection/>
    </xf>
    <xf numFmtId="17" fontId="52" fillId="33" borderId="25" xfId="50" applyNumberFormat="1" applyFont="1" applyFill="1" applyBorder="1" applyAlignment="1">
      <alignment horizontal="center"/>
      <protection/>
    </xf>
    <xf numFmtId="17" fontId="52" fillId="33" borderId="26" xfId="50" applyNumberFormat="1" applyFont="1" applyFill="1" applyBorder="1" applyAlignment="1">
      <alignment horizontal="center"/>
      <protection/>
    </xf>
    <xf numFmtId="17" fontId="52" fillId="33" borderId="27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60.140625" style="0" bestFit="1" customWidth="1"/>
    <col min="2" max="3" width="12.28125" style="0" customWidth="1"/>
    <col min="4" max="4" width="8.28125" style="0" bestFit="1" customWidth="1"/>
    <col min="5" max="6" width="13.28125" style="0" customWidth="1"/>
    <col min="7" max="7" width="9.57421875" style="0" bestFit="1" customWidth="1"/>
  </cols>
  <sheetData>
    <row r="1" spans="1:7" ht="21.75" customHeight="1" thickBot="1">
      <c r="A1" s="9" t="s">
        <v>42</v>
      </c>
      <c r="E1" s="10"/>
      <c r="F1" s="10"/>
      <c r="G1" s="32" t="s">
        <v>18</v>
      </c>
    </row>
    <row r="2" spans="1:7" ht="15.75" thickBot="1">
      <c r="A2" s="8"/>
      <c r="B2" s="40" t="s">
        <v>27</v>
      </c>
      <c r="C2" s="41"/>
      <c r="D2" s="42"/>
      <c r="E2" s="43" t="s">
        <v>28</v>
      </c>
      <c r="F2" s="44"/>
      <c r="G2" s="45"/>
    </row>
    <row r="3" spans="1:7" ht="12.75">
      <c r="A3" s="1" t="s">
        <v>41</v>
      </c>
      <c r="B3" s="11">
        <v>43647</v>
      </c>
      <c r="C3" s="12">
        <v>43282</v>
      </c>
      <c r="D3" s="13" t="s">
        <v>26</v>
      </c>
      <c r="E3" s="22" t="s">
        <v>44</v>
      </c>
      <c r="F3" s="23" t="s">
        <v>45</v>
      </c>
      <c r="G3" s="24" t="s">
        <v>26</v>
      </c>
    </row>
    <row r="4" spans="1:7" ht="12.75">
      <c r="A4" s="2" t="s">
        <v>20</v>
      </c>
      <c r="B4" s="14">
        <f>SUM(B5:B14)</f>
        <v>51182.72499999999</v>
      </c>
      <c r="C4" s="6">
        <f>SUM(C5:C14)</f>
        <v>54265.48</v>
      </c>
      <c r="D4" s="15">
        <f>(B4/C4-1)*100</f>
        <v>-5.680876682561387</v>
      </c>
      <c r="E4" s="25">
        <f>SUM(E5:E14)</f>
        <v>404604.41700000013</v>
      </c>
      <c r="F4" s="6">
        <f>SUM(F5:F14)</f>
        <v>389329.7080000001</v>
      </c>
      <c r="G4" s="26">
        <f>(E4/F4-1)*100</f>
        <v>3.9233350772194475</v>
      </c>
    </row>
    <row r="5" spans="1:7" ht="12.75">
      <c r="A5" s="3" t="s">
        <v>0</v>
      </c>
      <c r="B5" s="16">
        <v>59.281</v>
      </c>
      <c r="C5" s="4">
        <v>17.773999999999997</v>
      </c>
      <c r="D5" s="17">
        <f>(B5/C5-1)*100</f>
        <v>233.52649938111853</v>
      </c>
      <c r="E5" s="27">
        <v>157.737</v>
      </c>
      <c r="F5" s="4">
        <v>133.26799999999997</v>
      </c>
      <c r="G5" s="17">
        <f aca="true" t="shared" si="0" ref="G5:G38">(E5/F5-1)*100</f>
        <v>18.360746765915327</v>
      </c>
    </row>
    <row r="6" spans="1:7" ht="12.75">
      <c r="A6" s="3" t="s">
        <v>3</v>
      </c>
      <c r="B6" s="16">
        <v>466.019</v>
      </c>
      <c r="C6" s="4">
        <v>250.485</v>
      </c>
      <c r="D6" s="17">
        <f>(B6/C6-1)*100</f>
        <v>86.04666946124517</v>
      </c>
      <c r="E6" s="27">
        <v>2662.137</v>
      </c>
      <c r="F6" s="4">
        <v>1801.995</v>
      </c>
      <c r="G6" s="28">
        <f t="shared" si="0"/>
        <v>47.732762854502944</v>
      </c>
    </row>
    <row r="7" spans="1:7" ht="12.75">
      <c r="A7" s="3" t="s">
        <v>2</v>
      </c>
      <c r="B7" s="16">
        <v>1837.3490000000002</v>
      </c>
      <c r="C7" s="4">
        <v>1647.11</v>
      </c>
      <c r="D7" s="17">
        <f aca="true" t="shared" si="1" ref="D7:D38">(B7/C7-1)*100</f>
        <v>11.54986612915958</v>
      </c>
      <c r="E7" s="27">
        <v>12032.089</v>
      </c>
      <c r="F7" s="4">
        <v>10180.456</v>
      </c>
      <c r="G7" s="28">
        <f t="shared" si="0"/>
        <v>18.188114559897905</v>
      </c>
    </row>
    <row r="8" spans="1:7" ht="12.75">
      <c r="A8" s="3" t="s">
        <v>1</v>
      </c>
      <c r="B8" s="16">
        <v>3667.457</v>
      </c>
      <c r="C8" s="4">
        <v>3761.1659999999997</v>
      </c>
      <c r="D8" s="17">
        <f t="shared" si="1"/>
        <v>-2.4914880119622396</v>
      </c>
      <c r="E8" s="27">
        <v>18752.531</v>
      </c>
      <c r="F8" s="4">
        <v>21308.537999999997</v>
      </c>
      <c r="G8" s="28">
        <f t="shared" si="0"/>
        <v>-11.99522463718533</v>
      </c>
    </row>
    <row r="9" spans="1:7" ht="12.75">
      <c r="A9" s="3" t="s">
        <v>29</v>
      </c>
      <c r="B9" s="16">
        <v>515.861</v>
      </c>
      <c r="C9" s="4">
        <v>480.83099999999996</v>
      </c>
      <c r="D9" s="17">
        <f t="shared" si="1"/>
        <v>7.285303984144131</v>
      </c>
      <c r="E9" s="27">
        <v>2759.4710000000005</v>
      </c>
      <c r="F9" s="4">
        <v>4161.66</v>
      </c>
      <c r="G9" s="28">
        <f t="shared" si="0"/>
        <v>-33.69302153467605</v>
      </c>
    </row>
    <row r="10" spans="1:7" ht="12.75">
      <c r="A10" s="3" t="s">
        <v>30</v>
      </c>
      <c r="B10" s="16">
        <v>1445.394</v>
      </c>
      <c r="C10" s="4">
        <v>277.842</v>
      </c>
      <c r="D10" s="17">
        <f t="shared" si="1"/>
        <v>420.2215647742242</v>
      </c>
      <c r="E10" s="27">
        <v>3850.792</v>
      </c>
      <c r="F10" s="4">
        <v>1369.562</v>
      </c>
      <c r="G10" s="28">
        <f t="shared" si="0"/>
        <v>181.1696002079497</v>
      </c>
    </row>
    <row r="11" spans="1:7" ht="12.75">
      <c r="A11" s="3" t="s">
        <v>6</v>
      </c>
      <c r="B11" s="16">
        <v>9948.721</v>
      </c>
      <c r="C11" s="4">
        <v>13848.071999999996</v>
      </c>
      <c r="D11" s="17">
        <f t="shared" si="1"/>
        <v>-28.158078611954053</v>
      </c>
      <c r="E11" s="27">
        <v>85878.801</v>
      </c>
      <c r="F11" s="4">
        <v>78034.571</v>
      </c>
      <c r="G11" s="28">
        <f t="shared" si="0"/>
        <v>10.052249790672917</v>
      </c>
    </row>
    <row r="12" spans="1:7" ht="12.75">
      <c r="A12" s="3" t="s">
        <v>5</v>
      </c>
      <c r="B12" s="16">
        <v>22157.938999999988</v>
      </c>
      <c r="C12" s="4">
        <v>24846.617000000002</v>
      </c>
      <c r="D12" s="17">
        <f t="shared" si="1"/>
        <v>-10.82110292922378</v>
      </c>
      <c r="E12" s="27">
        <v>206173.38200000013</v>
      </c>
      <c r="F12" s="4">
        <v>212648.08900000007</v>
      </c>
      <c r="G12" s="28">
        <f t="shared" si="0"/>
        <v>-3.0447990529554825</v>
      </c>
    </row>
    <row r="13" spans="1:7" ht="12.75">
      <c r="A13" s="3" t="s">
        <v>13</v>
      </c>
      <c r="B13" s="16">
        <v>3387.237</v>
      </c>
      <c r="C13" s="4">
        <v>1227.2999999999997</v>
      </c>
      <c r="D13" s="17">
        <f t="shared" si="1"/>
        <v>175.9909557565388</v>
      </c>
      <c r="E13" s="27">
        <v>15721.569</v>
      </c>
      <c r="F13" s="4">
        <v>9064.534000000003</v>
      </c>
      <c r="G13" s="17">
        <f t="shared" si="0"/>
        <v>73.44045485404979</v>
      </c>
    </row>
    <row r="14" spans="1:7" ht="12.75">
      <c r="A14" s="3" t="s">
        <v>4</v>
      </c>
      <c r="B14" s="16">
        <v>7697.467000000001</v>
      </c>
      <c r="C14" s="4">
        <v>7908.283</v>
      </c>
      <c r="D14" s="17">
        <f t="shared" si="1"/>
        <v>-2.6657619612246997</v>
      </c>
      <c r="E14" s="27">
        <v>56615.90799999999</v>
      </c>
      <c r="F14" s="4">
        <v>50627.035</v>
      </c>
      <c r="G14" s="28">
        <f t="shared" si="0"/>
        <v>11.82939708003834</v>
      </c>
    </row>
    <row r="15" spans="1:7" ht="12.75">
      <c r="A15" s="1" t="s">
        <v>21</v>
      </c>
      <c r="B15" s="14">
        <f>SUM(B16:B32)</f>
        <v>1344021.69</v>
      </c>
      <c r="C15" s="6">
        <f>SUM(C16:C32)</f>
        <v>1435122.794</v>
      </c>
      <c r="D15" s="15">
        <f t="shared" si="1"/>
        <v>-6.347965789469578</v>
      </c>
      <c r="E15" s="25">
        <f>SUM(E16:E32)</f>
        <v>9220315.782000002</v>
      </c>
      <c r="F15" s="6">
        <f>SUM(F16:F32)</f>
        <v>8940624.733000003</v>
      </c>
      <c r="G15" s="26">
        <f t="shared" si="0"/>
        <v>3.1283166149190134</v>
      </c>
    </row>
    <row r="16" spans="1:7" ht="12.75">
      <c r="A16" s="3" t="s">
        <v>31</v>
      </c>
      <c r="B16" s="33">
        <v>15046.884</v>
      </c>
      <c r="C16" s="34">
        <v>15989.928</v>
      </c>
      <c r="D16" s="17">
        <f t="shared" si="1"/>
        <v>-5.897737625835465</v>
      </c>
      <c r="E16" s="27">
        <v>106889.004</v>
      </c>
      <c r="F16" s="4">
        <v>109811.382</v>
      </c>
      <c r="G16" s="28">
        <f t="shared" si="0"/>
        <v>-2.6612705775800105</v>
      </c>
    </row>
    <row r="17" spans="1:7" ht="12.75">
      <c r="A17" s="3" t="s">
        <v>32</v>
      </c>
      <c r="B17" s="33">
        <v>31078.23</v>
      </c>
      <c r="C17" s="34">
        <v>30267.886</v>
      </c>
      <c r="D17" s="17">
        <f t="shared" si="1"/>
        <v>2.677240161404071</v>
      </c>
      <c r="E17" s="27">
        <v>216512.345</v>
      </c>
      <c r="F17" s="4">
        <v>205968.228</v>
      </c>
      <c r="G17" s="28">
        <f t="shared" si="0"/>
        <v>5.119292962019362</v>
      </c>
    </row>
    <row r="18" spans="1:7" ht="12.75">
      <c r="A18" s="3" t="s">
        <v>33</v>
      </c>
      <c r="B18" s="33">
        <v>15297.16</v>
      </c>
      <c r="C18" s="34">
        <v>162.944</v>
      </c>
      <c r="D18" s="17">
        <f t="shared" si="1"/>
        <v>9287.98605655931</v>
      </c>
      <c r="E18" s="27">
        <v>161004.122</v>
      </c>
      <c r="F18" s="4">
        <v>115803.261</v>
      </c>
      <c r="G18" s="28">
        <f t="shared" si="0"/>
        <v>39.032459543604745</v>
      </c>
    </row>
    <row r="19" spans="1:7" ht="12.75">
      <c r="A19" s="3" t="s">
        <v>34</v>
      </c>
      <c r="B19" s="33"/>
      <c r="C19" s="34"/>
      <c r="D19" s="36" t="s">
        <v>43</v>
      </c>
      <c r="E19" s="35">
        <v>797.84</v>
      </c>
      <c r="F19" s="4">
        <v>403.488</v>
      </c>
      <c r="G19" s="28">
        <f t="shared" si="0"/>
        <v>97.73574430962013</v>
      </c>
    </row>
    <row r="20" spans="1:7" ht="12.75">
      <c r="A20" s="3" t="s">
        <v>35</v>
      </c>
      <c r="B20" s="33">
        <v>18200.522999999997</v>
      </c>
      <c r="C20" s="34">
        <v>4978.937</v>
      </c>
      <c r="D20" s="17">
        <f t="shared" si="1"/>
        <v>265.5503775203421</v>
      </c>
      <c r="E20" s="27">
        <v>76819.373</v>
      </c>
      <c r="F20" s="4">
        <v>30733.248000000003</v>
      </c>
      <c r="G20" s="28">
        <f t="shared" si="0"/>
        <v>149.95526994087967</v>
      </c>
    </row>
    <row r="21" spans="1:7" ht="12.75">
      <c r="A21" s="3" t="s">
        <v>36</v>
      </c>
      <c r="B21" s="33">
        <v>761549.2960000001</v>
      </c>
      <c r="C21" s="34">
        <v>882723.8969999999</v>
      </c>
      <c r="D21" s="17">
        <f t="shared" si="1"/>
        <v>-13.727350240751424</v>
      </c>
      <c r="E21" s="27">
        <v>5238265.618</v>
      </c>
      <c r="F21" s="4">
        <v>4977843.361000001</v>
      </c>
      <c r="G21" s="28">
        <f t="shared" si="0"/>
        <v>5.231628199479577</v>
      </c>
    </row>
    <row r="22" spans="1:7" ht="12.75">
      <c r="A22" s="3" t="s">
        <v>10</v>
      </c>
      <c r="B22" s="33">
        <v>13824.64</v>
      </c>
      <c r="C22" s="34">
        <v>10469.328000000001</v>
      </c>
      <c r="D22" s="17">
        <f t="shared" si="1"/>
        <v>32.04897200660823</v>
      </c>
      <c r="E22" s="27">
        <v>123928.82699999999</v>
      </c>
      <c r="F22" s="4">
        <v>186684.64500000002</v>
      </c>
      <c r="G22" s="28">
        <f t="shared" si="0"/>
        <v>-33.615950578045684</v>
      </c>
    </row>
    <row r="23" spans="1:7" ht="12.75">
      <c r="A23" s="3" t="s">
        <v>8</v>
      </c>
      <c r="B23" s="33">
        <v>101696.096</v>
      </c>
      <c r="C23" s="34">
        <v>84677.809</v>
      </c>
      <c r="D23" s="17">
        <f t="shared" si="1"/>
        <v>20.09769407236317</v>
      </c>
      <c r="E23" s="27">
        <v>595366.275</v>
      </c>
      <c r="F23" s="4">
        <v>339313.88</v>
      </c>
      <c r="G23" s="28">
        <f t="shared" si="0"/>
        <v>75.4618098735012</v>
      </c>
    </row>
    <row r="24" spans="1:7" ht="12.75">
      <c r="A24" s="3" t="s">
        <v>9</v>
      </c>
      <c r="B24" s="33">
        <v>86067.99899999998</v>
      </c>
      <c r="C24" s="34">
        <v>44186.314</v>
      </c>
      <c r="D24" s="17">
        <f t="shared" si="1"/>
        <v>94.78429225845811</v>
      </c>
      <c r="E24" s="27">
        <v>422671.54699999996</v>
      </c>
      <c r="F24" s="4">
        <v>321633.339</v>
      </c>
      <c r="G24" s="28">
        <f t="shared" si="0"/>
        <v>31.414096658680023</v>
      </c>
    </row>
    <row r="25" spans="1:7" ht="14.25" customHeight="1">
      <c r="A25" s="3" t="s">
        <v>12</v>
      </c>
      <c r="B25" s="33">
        <v>944.658</v>
      </c>
      <c r="C25" s="34">
        <v>912.453</v>
      </c>
      <c r="D25" s="17">
        <f t="shared" si="1"/>
        <v>3.529496861756165</v>
      </c>
      <c r="E25" s="27">
        <v>5219.294999999999</v>
      </c>
      <c r="F25" s="4">
        <v>5585.182000000001</v>
      </c>
      <c r="G25" s="28">
        <f t="shared" si="0"/>
        <v>-6.551030924328005</v>
      </c>
    </row>
    <row r="26" spans="1:7" ht="12.75">
      <c r="A26" s="3" t="s">
        <v>37</v>
      </c>
      <c r="B26" s="33">
        <v>2835.271</v>
      </c>
      <c r="C26" s="34">
        <v>3362.7090000000003</v>
      </c>
      <c r="D26" s="17">
        <f t="shared" si="1"/>
        <v>-15.684913562249958</v>
      </c>
      <c r="E26" s="27">
        <v>26179.61</v>
      </c>
      <c r="F26" s="4">
        <v>31249.637000000002</v>
      </c>
      <c r="G26" s="28">
        <f t="shared" si="0"/>
        <v>-16.22427486117679</v>
      </c>
    </row>
    <row r="27" spans="1:7" ht="12.75">
      <c r="A27" s="3" t="s">
        <v>38</v>
      </c>
      <c r="B27" s="33">
        <v>16352.047</v>
      </c>
      <c r="C27" s="34">
        <v>17869.725</v>
      </c>
      <c r="D27" s="17">
        <f t="shared" si="1"/>
        <v>-8.493012623305606</v>
      </c>
      <c r="E27" s="27">
        <v>123680.546</v>
      </c>
      <c r="F27" s="4">
        <v>127732.849</v>
      </c>
      <c r="G27" s="28">
        <f t="shared" si="0"/>
        <v>-3.172483062677167</v>
      </c>
    </row>
    <row r="28" spans="1:7" ht="12.75">
      <c r="A28" s="3" t="s">
        <v>39</v>
      </c>
      <c r="B28" s="33">
        <v>102791.63600000001</v>
      </c>
      <c r="C28" s="34">
        <v>139186.97</v>
      </c>
      <c r="D28" s="17">
        <f t="shared" si="1"/>
        <v>-26.148520942729036</v>
      </c>
      <c r="E28" s="27">
        <v>966126.2110000001</v>
      </c>
      <c r="F28" s="4">
        <v>1257954.0630000005</v>
      </c>
      <c r="G28" s="28">
        <f t="shared" si="0"/>
        <v>-23.198609598194864</v>
      </c>
    </row>
    <row r="29" spans="1:7" ht="12.75">
      <c r="A29" s="3" t="s">
        <v>11</v>
      </c>
      <c r="B29" s="33">
        <v>22815.715999999997</v>
      </c>
      <c r="C29" s="34">
        <v>32960.584999999985</v>
      </c>
      <c r="D29" s="17">
        <f t="shared" si="1"/>
        <v>-30.77878927209573</v>
      </c>
      <c r="E29" s="27">
        <v>194737.33699999994</v>
      </c>
      <c r="F29" s="4">
        <v>283375.42800000013</v>
      </c>
      <c r="G29" s="28">
        <f t="shared" si="0"/>
        <v>-31.279384957823563</v>
      </c>
    </row>
    <row r="30" spans="1:7" ht="12.75">
      <c r="A30" s="3" t="s">
        <v>22</v>
      </c>
      <c r="B30" s="33">
        <v>13051.497</v>
      </c>
      <c r="C30" s="34">
        <v>10867.121</v>
      </c>
      <c r="D30" s="17">
        <f t="shared" si="1"/>
        <v>20.10077922202209</v>
      </c>
      <c r="E30" s="27">
        <v>83819.667</v>
      </c>
      <c r="F30" s="4">
        <v>74551.587</v>
      </c>
      <c r="G30" s="28">
        <f t="shared" si="0"/>
        <v>12.43176754909323</v>
      </c>
    </row>
    <row r="31" spans="1:7" ht="12.75">
      <c r="A31" s="3" t="s">
        <v>16</v>
      </c>
      <c r="B31" s="33">
        <v>3684.2960000000003</v>
      </c>
      <c r="C31" s="34">
        <v>13507.393999999993</v>
      </c>
      <c r="D31" s="17">
        <f t="shared" si="1"/>
        <v>-72.72385776264466</v>
      </c>
      <c r="E31" s="27">
        <v>27519.38900000001</v>
      </c>
      <c r="F31" s="4">
        <v>50732.59799999997</v>
      </c>
      <c r="G31" s="28">
        <f t="shared" si="0"/>
        <v>-45.75600287609946</v>
      </c>
    </row>
    <row r="32" spans="1:7" ht="12.75">
      <c r="A32" s="3" t="s">
        <v>7</v>
      </c>
      <c r="B32" s="33">
        <v>138785.74099999998</v>
      </c>
      <c r="C32" s="34">
        <v>142998.79399999997</v>
      </c>
      <c r="D32" s="17">
        <f t="shared" si="1"/>
        <v>-2.9462157561972124</v>
      </c>
      <c r="E32" s="27">
        <v>850778.7760000005</v>
      </c>
      <c r="F32" s="4">
        <v>821248.5569999997</v>
      </c>
      <c r="G32" s="28">
        <f t="shared" si="0"/>
        <v>3.595771188673247</v>
      </c>
    </row>
    <row r="33" spans="1:7" ht="12.75">
      <c r="A33" s="1" t="s">
        <v>23</v>
      </c>
      <c r="B33" s="14">
        <f>SUM(B34:B36)</f>
        <v>111544.42099999993</v>
      </c>
      <c r="C33" s="6">
        <f>SUM(C34:C36)</f>
        <v>112544.67999999998</v>
      </c>
      <c r="D33" s="15">
        <f t="shared" si="1"/>
        <v>-0.8887661327039664</v>
      </c>
      <c r="E33" s="25">
        <f>SUM(E34:E36)</f>
        <v>678226.7570000003</v>
      </c>
      <c r="F33" s="6">
        <f>SUM(F34:F36)</f>
        <v>635720.7139999997</v>
      </c>
      <c r="G33" s="26">
        <f t="shared" si="0"/>
        <v>6.686276231672483</v>
      </c>
    </row>
    <row r="34" spans="1:7" ht="12.75">
      <c r="A34" s="3" t="s">
        <v>14</v>
      </c>
      <c r="B34" s="16">
        <v>11253.555999999999</v>
      </c>
      <c r="C34" s="4">
        <v>9456.894</v>
      </c>
      <c r="D34" s="17">
        <f t="shared" si="1"/>
        <v>18.998436484537073</v>
      </c>
      <c r="E34" s="27">
        <v>64764.66900000002</v>
      </c>
      <c r="F34" s="4">
        <v>48894.13300000001</v>
      </c>
      <c r="G34" s="28">
        <f t="shared" si="0"/>
        <v>32.458978258189</v>
      </c>
    </row>
    <row r="35" spans="1:7" ht="12.75">
      <c r="A35" s="3" t="s">
        <v>17</v>
      </c>
      <c r="B35" s="16">
        <v>762.6220000000001</v>
      </c>
      <c r="C35" s="4">
        <v>1279.323</v>
      </c>
      <c r="D35" s="17">
        <f t="shared" si="1"/>
        <v>-40.388627422472666</v>
      </c>
      <c r="E35" s="27">
        <v>5248.875000000001</v>
      </c>
      <c r="F35" s="4">
        <v>6519.870999999999</v>
      </c>
      <c r="G35" s="28">
        <f t="shared" si="0"/>
        <v>-19.494189378900263</v>
      </c>
    </row>
    <row r="36" spans="1:7" ht="12.75">
      <c r="A36" s="3" t="s">
        <v>15</v>
      </c>
      <c r="B36" s="16">
        <v>99528.24299999993</v>
      </c>
      <c r="C36" s="4">
        <v>101808.46299999997</v>
      </c>
      <c r="D36" s="17">
        <f t="shared" si="1"/>
        <v>-2.239715572564971</v>
      </c>
      <c r="E36" s="27">
        <v>608213.2130000003</v>
      </c>
      <c r="F36" s="4">
        <v>580306.7099999997</v>
      </c>
      <c r="G36" s="28">
        <f t="shared" si="0"/>
        <v>4.80892302623912</v>
      </c>
    </row>
    <row r="37" spans="1:7" ht="12.75">
      <c r="A37" s="1" t="s">
        <v>24</v>
      </c>
      <c r="B37" s="18">
        <f>B4+B15+B33</f>
        <v>1506748.836</v>
      </c>
      <c r="C37" s="7">
        <f>C4+C15+C33</f>
        <v>1601932.954</v>
      </c>
      <c r="D37" s="15">
        <f t="shared" si="1"/>
        <v>-5.941829073578075</v>
      </c>
      <c r="E37" s="29">
        <f>E4+E15+E33</f>
        <v>10303146.956000002</v>
      </c>
      <c r="F37" s="7">
        <f>F4+F15+F33</f>
        <v>9965675.155000003</v>
      </c>
      <c r="G37" s="26">
        <f t="shared" si="0"/>
        <v>3.386341574967777</v>
      </c>
    </row>
    <row r="38" spans="1:7" ht="13.5" thickBot="1">
      <c r="A38" s="1" t="s">
        <v>40</v>
      </c>
      <c r="B38" s="19">
        <v>15225459.542</v>
      </c>
      <c r="C38" s="20">
        <v>13396195.603</v>
      </c>
      <c r="D38" s="21">
        <f t="shared" si="1"/>
        <v>13.655100247941633</v>
      </c>
      <c r="E38" s="30">
        <v>86205149.788</v>
      </c>
      <c r="F38" s="31">
        <v>82816160.359</v>
      </c>
      <c r="G38" s="26">
        <f t="shared" si="0"/>
        <v>4.0921837166913555</v>
      </c>
    </row>
    <row r="39" ht="13.5" customHeight="1">
      <c r="A39" s="5" t="s">
        <v>25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0.140625" style="0" bestFit="1" customWidth="1"/>
    <col min="2" max="3" width="12.28125" style="0" customWidth="1"/>
    <col min="4" max="4" width="9.7109375" style="0" customWidth="1"/>
    <col min="5" max="6" width="13.28125" style="0" customWidth="1"/>
    <col min="7" max="7" width="9.7109375" style="0" customWidth="1"/>
  </cols>
  <sheetData>
    <row r="1" spans="1:7" ht="18" customHeight="1" thickBot="1">
      <c r="A1" s="9" t="s">
        <v>42</v>
      </c>
      <c r="E1" s="10"/>
      <c r="F1" s="10"/>
      <c r="G1" s="32" t="s">
        <v>19</v>
      </c>
    </row>
    <row r="2" spans="1:7" ht="15.75" thickBot="1">
      <c r="A2" s="8"/>
      <c r="B2" s="40" t="s">
        <v>27</v>
      </c>
      <c r="C2" s="41"/>
      <c r="D2" s="42"/>
      <c r="E2" s="43" t="s">
        <v>28</v>
      </c>
      <c r="F2" s="44"/>
      <c r="G2" s="45"/>
    </row>
    <row r="3" spans="1:7" ht="12.75">
      <c r="A3" s="1" t="s">
        <v>41</v>
      </c>
      <c r="B3" s="11">
        <v>43647</v>
      </c>
      <c r="C3" s="12">
        <v>43282</v>
      </c>
      <c r="D3" s="13" t="s">
        <v>26</v>
      </c>
      <c r="E3" s="22" t="s">
        <v>44</v>
      </c>
      <c r="F3" s="23" t="s">
        <v>45</v>
      </c>
      <c r="G3" s="24" t="s">
        <v>26</v>
      </c>
    </row>
    <row r="4" spans="1:7" ht="12.75">
      <c r="A4" s="2" t="s">
        <v>20</v>
      </c>
      <c r="B4" s="14">
        <f>SUM(B5:B14)</f>
        <v>189359.15599999996</v>
      </c>
      <c r="C4" s="6">
        <f>SUM(C5:C14)</f>
        <v>212371.94600000003</v>
      </c>
      <c r="D4" s="15">
        <f>(B4/C4-1)*100</f>
        <v>-10.836078132466731</v>
      </c>
      <c r="E4" s="25">
        <f>SUM(E5:E14)</f>
        <v>1493157.6069999996</v>
      </c>
      <c r="F4" s="6">
        <f>SUM(F5:F14)</f>
        <v>1522178.5039999997</v>
      </c>
      <c r="G4" s="26">
        <f>(E4/F4-1)*100</f>
        <v>-1.9065370404153459</v>
      </c>
    </row>
    <row r="5" spans="1:7" ht="12.75">
      <c r="A5" s="3" t="s">
        <v>0</v>
      </c>
      <c r="B5" s="16">
        <v>2719.761</v>
      </c>
      <c r="C5" s="4">
        <v>2044.832</v>
      </c>
      <c r="D5" s="17">
        <f aca="true" t="shared" si="0" ref="D5:D38">(B5/C5-1)*100</f>
        <v>33.00657462324532</v>
      </c>
      <c r="E5" s="27">
        <v>8520.071000000002</v>
      </c>
      <c r="F5" s="4">
        <v>7325.996999999999</v>
      </c>
      <c r="G5" s="17">
        <f aca="true" t="shared" si="1" ref="G5:G38">(E5/F5-1)*100</f>
        <v>16.29913307362809</v>
      </c>
    </row>
    <row r="6" spans="1:7" ht="12.75">
      <c r="A6" s="3" t="s">
        <v>3</v>
      </c>
      <c r="B6" s="16">
        <v>994.894</v>
      </c>
      <c r="C6" s="4">
        <v>903.07</v>
      </c>
      <c r="D6" s="17">
        <f t="shared" si="0"/>
        <v>10.167982548418175</v>
      </c>
      <c r="E6" s="27">
        <v>6278.819</v>
      </c>
      <c r="F6" s="4">
        <v>6111.402</v>
      </c>
      <c r="G6" s="28">
        <f t="shared" si="1"/>
        <v>2.7394205126745064</v>
      </c>
    </row>
    <row r="7" spans="1:7" ht="12.75">
      <c r="A7" s="3" t="s">
        <v>2</v>
      </c>
      <c r="B7" s="16">
        <v>18818.907</v>
      </c>
      <c r="C7" s="4">
        <v>17163.43</v>
      </c>
      <c r="D7" s="17">
        <f t="shared" si="0"/>
        <v>9.645373914188472</v>
      </c>
      <c r="E7" s="27">
        <v>112676.008</v>
      </c>
      <c r="F7" s="4">
        <v>111481.88500000001</v>
      </c>
      <c r="G7" s="28">
        <f t="shared" si="1"/>
        <v>1.071136355471558</v>
      </c>
    </row>
    <row r="8" spans="1:7" ht="12.75">
      <c r="A8" s="3" t="s">
        <v>1</v>
      </c>
      <c r="B8" s="16">
        <v>18798.403</v>
      </c>
      <c r="C8" s="4">
        <v>21173.432</v>
      </c>
      <c r="D8" s="17">
        <f t="shared" si="0"/>
        <v>-11.217024240567152</v>
      </c>
      <c r="E8" s="27">
        <v>107546.30200000001</v>
      </c>
      <c r="F8" s="4">
        <v>138508.77199999997</v>
      </c>
      <c r="G8" s="28">
        <f t="shared" si="1"/>
        <v>-22.35415819006753</v>
      </c>
    </row>
    <row r="9" spans="1:7" ht="12.75">
      <c r="A9" s="3" t="s">
        <v>29</v>
      </c>
      <c r="B9" s="16">
        <v>3264.517</v>
      </c>
      <c r="C9" s="4">
        <v>3016.5960000000005</v>
      </c>
      <c r="D9" s="17">
        <f t="shared" si="0"/>
        <v>8.218568213973597</v>
      </c>
      <c r="E9" s="27">
        <v>16986.612</v>
      </c>
      <c r="F9" s="4">
        <v>25930.874000000003</v>
      </c>
      <c r="G9" s="28">
        <f t="shared" si="1"/>
        <v>-34.49271320357348</v>
      </c>
    </row>
    <row r="10" spans="1:7" ht="12.75">
      <c r="A10" s="3" t="s">
        <v>30</v>
      </c>
      <c r="B10" s="16">
        <v>2120.088</v>
      </c>
      <c r="C10" s="4">
        <v>1834.9289999999996</v>
      </c>
      <c r="D10" s="17">
        <f t="shared" si="0"/>
        <v>15.540601298469902</v>
      </c>
      <c r="E10" s="27">
        <v>11024.986000000003</v>
      </c>
      <c r="F10" s="4">
        <v>8558.189999999999</v>
      </c>
      <c r="G10" s="28">
        <f t="shared" si="1"/>
        <v>28.823805033541028</v>
      </c>
    </row>
    <row r="11" spans="1:7" ht="12.75">
      <c r="A11" s="3" t="s">
        <v>6</v>
      </c>
      <c r="B11" s="16">
        <v>33479.729</v>
      </c>
      <c r="C11" s="4">
        <v>44716.738</v>
      </c>
      <c r="D11" s="17">
        <f t="shared" si="0"/>
        <v>-25.129312876086797</v>
      </c>
      <c r="E11" s="27">
        <v>267188.341</v>
      </c>
      <c r="F11" s="4">
        <v>248591.745</v>
      </c>
      <c r="G11" s="28">
        <f t="shared" si="1"/>
        <v>7.480777770798475</v>
      </c>
    </row>
    <row r="12" spans="1:7" ht="12.75">
      <c r="A12" s="3" t="s">
        <v>5</v>
      </c>
      <c r="B12" s="16">
        <v>85772.01699999999</v>
      </c>
      <c r="C12" s="4">
        <v>94448.63900000001</v>
      </c>
      <c r="D12" s="17">
        <f t="shared" si="0"/>
        <v>-9.186603525329796</v>
      </c>
      <c r="E12" s="27">
        <v>785261.8909999996</v>
      </c>
      <c r="F12" s="4">
        <v>796507.6449999997</v>
      </c>
      <c r="G12" s="28">
        <f t="shared" si="1"/>
        <v>-1.4118827447036075</v>
      </c>
    </row>
    <row r="13" spans="1:7" ht="12.75">
      <c r="A13" s="3" t="s">
        <v>13</v>
      </c>
      <c r="B13" s="16">
        <v>5661.500999999999</v>
      </c>
      <c r="C13" s="4">
        <v>4510.005</v>
      </c>
      <c r="D13" s="17">
        <f t="shared" si="0"/>
        <v>25.532033778233053</v>
      </c>
      <c r="E13" s="27">
        <v>35632.344999999994</v>
      </c>
      <c r="F13" s="4">
        <v>36784.17599999999</v>
      </c>
      <c r="G13" s="17">
        <f t="shared" si="1"/>
        <v>-3.1313220119433938</v>
      </c>
    </row>
    <row r="14" spans="1:7" ht="12.75">
      <c r="A14" s="3" t="s">
        <v>4</v>
      </c>
      <c r="B14" s="16">
        <v>17729.338999999993</v>
      </c>
      <c r="C14" s="4">
        <v>22560.275000000005</v>
      </c>
      <c r="D14" s="17">
        <f t="shared" si="0"/>
        <v>-21.41346238022369</v>
      </c>
      <c r="E14" s="27">
        <v>142042.232</v>
      </c>
      <c r="F14" s="4">
        <v>142377.818</v>
      </c>
      <c r="G14" s="28">
        <f t="shared" si="1"/>
        <v>-0.2357010415765859</v>
      </c>
    </row>
    <row r="15" spans="1:7" ht="12.75">
      <c r="A15" s="1" t="s">
        <v>21</v>
      </c>
      <c r="B15" s="14">
        <f>SUM(B16:B32)</f>
        <v>790813.5860000001</v>
      </c>
      <c r="C15" s="14">
        <f>SUM(C16:C32)</f>
        <v>842719.896</v>
      </c>
      <c r="D15" s="15">
        <f t="shared" si="0"/>
        <v>-6.15937872671275</v>
      </c>
      <c r="E15" s="25">
        <f>SUM(E16:E32)</f>
        <v>5376768.8330000015</v>
      </c>
      <c r="F15" s="25">
        <f>SUM(F16:F32)</f>
        <v>5492836.575</v>
      </c>
      <c r="G15" s="26">
        <f t="shared" si="1"/>
        <v>-2.1130747367993363</v>
      </c>
    </row>
    <row r="16" spans="1:7" ht="12.75">
      <c r="A16" s="3" t="s">
        <v>31</v>
      </c>
      <c r="B16" s="16">
        <v>23124.983</v>
      </c>
      <c r="C16" s="16">
        <v>16658.415</v>
      </c>
      <c r="D16" s="17">
        <f t="shared" si="0"/>
        <v>38.81862710227833</v>
      </c>
      <c r="E16" s="27">
        <v>133434.209</v>
      </c>
      <c r="F16" s="4">
        <v>129541.67899999999</v>
      </c>
      <c r="G16" s="28">
        <f t="shared" si="1"/>
        <v>3.004847574964664</v>
      </c>
    </row>
    <row r="17" spans="1:7" ht="12.75">
      <c r="A17" s="3" t="s">
        <v>32</v>
      </c>
      <c r="B17" s="16">
        <v>29477.152</v>
      </c>
      <c r="C17" s="16">
        <v>27295.41</v>
      </c>
      <c r="D17" s="17">
        <f t="shared" si="0"/>
        <v>7.993072827995618</v>
      </c>
      <c r="E17" s="27">
        <v>208486.585</v>
      </c>
      <c r="F17" s="4">
        <v>198907.33699999997</v>
      </c>
      <c r="G17" s="28">
        <f t="shared" si="1"/>
        <v>4.815934969759317</v>
      </c>
    </row>
    <row r="18" spans="1:7" ht="12.75">
      <c r="A18" s="3" t="s">
        <v>33</v>
      </c>
      <c r="B18" s="16">
        <v>3636.346</v>
      </c>
      <c r="C18" s="16">
        <v>108.809</v>
      </c>
      <c r="D18" s="17">
        <f t="shared" si="0"/>
        <v>3241.9533310663637</v>
      </c>
      <c r="E18" s="27">
        <v>34962.6</v>
      </c>
      <c r="F18" s="4">
        <v>32970.025</v>
      </c>
      <c r="G18" s="28">
        <f t="shared" si="1"/>
        <v>6.043595659997214</v>
      </c>
    </row>
    <row r="19" spans="1:7" ht="12.75">
      <c r="A19" s="3" t="s">
        <v>34</v>
      </c>
      <c r="B19" s="37"/>
      <c r="C19" s="37"/>
      <c r="D19" s="38" t="s">
        <v>43</v>
      </c>
      <c r="E19" s="27">
        <v>666.798</v>
      </c>
      <c r="F19" s="4">
        <v>373.536</v>
      </c>
      <c r="G19" s="28">
        <f t="shared" si="1"/>
        <v>78.50970187612438</v>
      </c>
    </row>
    <row r="20" spans="1:7" ht="12.75">
      <c r="A20" s="3" t="s">
        <v>35</v>
      </c>
      <c r="B20" s="16">
        <v>11133.637999999999</v>
      </c>
      <c r="C20" s="16">
        <v>3296.23</v>
      </c>
      <c r="D20" s="17">
        <f t="shared" si="0"/>
        <v>237.76884501384913</v>
      </c>
      <c r="E20" s="27">
        <v>54472.344000000005</v>
      </c>
      <c r="F20" s="4">
        <v>20486.554000000004</v>
      </c>
      <c r="G20" s="28">
        <f t="shared" si="1"/>
        <v>165.8931511858949</v>
      </c>
    </row>
    <row r="21" spans="1:7" ht="12.75">
      <c r="A21" s="3" t="s">
        <v>36</v>
      </c>
      <c r="B21" s="16">
        <v>223494.67900000006</v>
      </c>
      <c r="C21" s="16">
        <v>232568.84800000003</v>
      </c>
      <c r="D21" s="17">
        <f t="shared" si="0"/>
        <v>-3.9017130101620334</v>
      </c>
      <c r="E21" s="27">
        <v>1453149.3510000003</v>
      </c>
      <c r="F21" s="4">
        <v>1210548.713</v>
      </c>
      <c r="G21" s="28">
        <f t="shared" si="1"/>
        <v>20.040551478410464</v>
      </c>
    </row>
    <row r="22" spans="1:7" ht="12.75">
      <c r="A22" s="3" t="s">
        <v>10</v>
      </c>
      <c r="B22" s="16">
        <v>5194.647000000001</v>
      </c>
      <c r="C22" s="16">
        <v>4625.3460000000005</v>
      </c>
      <c r="D22" s="17">
        <f t="shared" si="0"/>
        <v>12.3082900176549</v>
      </c>
      <c r="E22" s="27">
        <v>47787.40999999999</v>
      </c>
      <c r="F22" s="4">
        <v>76458.678</v>
      </c>
      <c r="G22" s="28">
        <f t="shared" si="1"/>
        <v>-37.49903706156156</v>
      </c>
    </row>
    <row r="23" spans="1:7" ht="12.75">
      <c r="A23" s="3" t="s">
        <v>8</v>
      </c>
      <c r="B23" s="16">
        <v>12898.133000000002</v>
      </c>
      <c r="C23" s="16">
        <v>15980.721000000001</v>
      </c>
      <c r="D23" s="17">
        <f t="shared" si="0"/>
        <v>-19.28941754255017</v>
      </c>
      <c r="E23" s="27">
        <v>88689.23999999999</v>
      </c>
      <c r="F23" s="4">
        <v>61013.774999999994</v>
      </c>
      <c r="G23" s="28">
        <f t="shared" si="1"/>
        <v>45.35937171564945</v>
      </c>
    </row>
    <row r="24" spans="1:7" ht="12.75">
      <c r="A24" s="3" t="s">
        <v>9</v>
      </c>
      <c r="B24" s="16">
        <v>28019.225000000002</v>
      </c>
      <c r="C24" s="16">
        <v>15751.193</v>
      </c>
      <c r="D24" s="17">
        <f t="shared" si="0"/>
        <v>77.886367083433</v>
      </c>
      <c r="E24" s="27">
        <v>139223.289</v>
      </c>
      <c r="F24" s="4">
        <v>109214.166</v>
      </c>
      <c r="G24" s="28">
        <f t="shared" si="1"/>
        <v>27.477317365587894</v>
      </c>
    </row>
    <row r="25" spans="1:7" ht="12.75">
      <c r="A25" s="3" t="s">
        <v>12</v>
      </c>
      <c r="B25" s="16">
        <v>3885.9199999999996</v>
      </c>
      <c r="C25" s="16">
        <v>4256.5019999999995</v>
      </c>
      <c r="D25" s="17">
        <f t="shared" si="0"/>
        <v>-8.706256921763455</v>
      </c>
      <c r="E25" s="27">
        <v>25833.564</v>
      </c>
      <c r="F25" s="4">
        <v>30916.256</v>
      </c>
      <c r="G25" s="28">
        <f t="shared" si="1"/>
        <v>-16.440192499376383</v>
      </c>
    </row>
    <row r="26" spans="1:7" ht="12.75">
      <c r="A26" s="3" t="s">
        <v>37</v>
      </c>
      <c r="B26" s="16">
        <v>5770.834</v>
      </c>
      <c r="C26" s="16">
        <v>6109.849</v>
      </c>
      <c r="D26" s="17">
        <f t="shared" si="0"/>
        <v>-5.548664132288705</v>
      </c>
      <c r="E26" s="27">
        <v>46072.271</v>
      </c>
      <c r="F26" s="4">
        <v>52725.125</v>
      </c>
      <c r="G26" s="28">
        <f t="shared" si="1"/>
        <v>-12.617995689910643</v>
      </c>
    </row>
    <row r="27" spans="1:7" ht="12.75">
      <c r="A27" s="3" t="s">
        <v>38</v>
      </c>
      <c r="B27" s="16">
        <v>12834.171999999999</v>
      </c>
      <c r="C27" s="16">
        <v>15729.645</v>
      </c>
      <c r="D27" s="17">
        <f t="shared" si="0"/>
        <v>-18.407745375054564</v>
      </c>
      <c r="E27" s="27">
        <v>105489.087</v>
      </c>
      <c r="F27" s="4">
        <v>118086.436</v>
      </c>
      <c r="G27" s="28">
        <f t="shared" si="1"/>
        <v>-10.667905160589319</v>
      </c>
    </row>
    <row r="28" spans="1:7" ht="12.75">
      <c r="A28" s="3" t="s">
        <v>39</v>
      </c>
      <c r="B28" s="16">
        <v>100628.50499999999</v>
      </c>
      <c r="C28" s="27">
        <v>112320.657</v>
      </c>
      <c r="D28" s="17">
        <f t="shared" si="0"/>
        <v>-10.409618597583536</v>
      </c>
      <c r="E28" s="27">
        <v>776438.5819999999</v>
      </c>
      <c r="F28" s="4">
        <v>922460.8470000002</v>
      </c>
      <c r="G28" s="28">
        <f t="shared" si="1"/>
        <v>-15.82964366183015</v>
      </c>
    </row>
    <row r="29" spans="1:7" ht="12.75">
      <c r="A29" s="3" t="s">
        <v>11</v>
      </c>
      <c r="B29" s="16">
        <v>75594.78700000001</v>
      </c>
      <c r="C29" s="27">
        <v>94703.40099999995</v>
      </c>
      <c r="D29" s="17">
        <f t="shared" si="0"/>
        <v>-20.1773260497793</v>
      </c>
      <c r="E29" s="27">
        <v>589671.376</v>
      </c>
      <c r="F29" s="4">
        <v>662401.8519999998</v>
      </c>
      <c r="G29" s="28">
        <f t="shared" si="1"/>
        <v>-10.979811692917762</v>
      </c>
    </row>
    <row r="30" spans="1:7" ht="12.75">
      <c r="A30" s="3" t="s">
        <v>22</v>
      </c>
      <c r="B30" s="16">
        <v>27129.646</v>
      </c>
      <c r="C30" s="27">
        <v>22107.698</v>
      </c>
      <c r="D30" s="17">
        <f t="shared" si="0"/>
        <v>22.715834095435895</v>
      </c>
      <c r="E30" s="27">
        <v>167858.488</v>
      </c>
      <c r="F30" s="4">
        <v>172776.728</v>
      </c>
      <c r="G30" s="28">
        <f t="shared" si="1"/>
        <v>-2.8465870704531437</v>
      </c>
    </row>
    <row r="31" spans="1:7" ht="12.75">
      <c r="A31" s="3" t="s">
        <v>16</v>
      </c>
      <c r="B31" s="16">
        <v>11949.002999999999</v>
      </c>
      <c r="C31" s="27">
        <v>33484.111</v>
      </c>
      <c r="D31" s="17">
        <f t="shared" si="0"/>
        <v>-64.31440870566938</v>
      </c>
      <c r="E31" s="27">
        <v>84610.153</v>
      </c>
      <c r="F31" s="4">
        <v>143444.34600000008</v>
      </c>
      <c r="G31" s="28">
        <f t="shared" si="1"/>
        <v>-41.01534472470602</v>
      </c>
    </row>
    <row r="32" spans="1:7" ht="12.75">
      <c r="A32" s="3" t="s">
        <v>7</v>
      </c>
      <c r="B32" s="16">
        <v>216041.91600000014</v>
      </c>
      <c r="C32" s="27">
        <v>237723.0609999999</v>
      </c>
      <c r="D32" s="17">
        <f t="shared" si="0"/>
        <v>-9.120337298702275</v>
      </c>
      <c r="E32" s="27">
        <v>1419923.4860000021</v>
      </c>
      <c r="F32" s="4">
        <v>1550510.5219999999</v>
      </c>
      <c r="G32" s="28">
        <f t="shared" si="1"/>
        <v>-8.422196053952202</v>
      </c>
    </row>
    <row r="33" spans="1:7" ht="12.75">
      <c r="A33" s="1" t="s">
        <v>23</v>
      </c>
      <c r="B33" s="14">
        <f>SUM(B34:B36)</f>
        <v>115553.59500000004</v>
      </c>
      <c r="C33" s="6">
        <f>SUM(C34:C36)</f>
        <v>119961.07700000002</v>
      </c>
      <c r="D33" s="15">
        <f t="shared" si="0"/>
        <v>-3.674093389474964</v>
      </c>
      <c r="E33" s="25">
        <f>SUM(E34:E36)</f>
        <v>717836.3769999999</v>
      </c>
      <c r="F33" s="6">
        <f>SUM(F34:F36)</f>
        <v>721220.8749999997</v>
      </c>
      <c r="G33" s="39">
        <f t="shared" si="1"/>
        <v>-0.46927343859809456</v>
      </c>
    </row>
    <row r="34" spans="1:7" ht="12.75">
      <c r="A34" s="3" t="s">
        <v>14</v>
      </c>
      <c r="B34" s="16">
        <v>11476.968999999997</v>
      </c>
      <c r="C34" s="4">
        <v>9955.851999999999</v>
      </c>
      <c r="D34" s="17">
        <f t="shared" si="0"/>
        <v>15.278622060673452</v>
      </c>
      <c r="E34" s="27">
        <v>69673.507</v>
      </c>
      <c r="F34" s="4">
        <v>62241.61599999999</v>
      </c>
      <c r="G34" s="28">
        <f t="shared" si="1"/>
        <v>11.940388887075182</v>
      </c>
    </row>
    <row r="35" spans="1:7" ht="12.75">
      <c r="A35" s="3" t="s">
        <v>17</v>
      </c>
      <c r="B35" s="16">
        <v>2472.955</v>
      </c>
      <c r="C35" s="4">
        <v>3801.1000000000004</v>
      </c>
      <c r="D35" s="17">
        <f t="shared" si="0"/>
        <v>-34.9410696903528</v>
      </c>
      <c r="E35" s="27">
        <v>17912.43</v>
      </c>
      <c r="F35" s="4">
        <v>20482.597</v>
      </c>
      <c r="G35" s="28">
        <f t="shared" si="1"/>
        <v>-12.548052378319019</v>
      </c>
    </row>
    <row r="36" spans="1:7" ht="12.75">
      <c r="A36" s="3" t="s">
        <v>15</v>
      </c>
      <c r="B36" s="16">
        <v>101603.67100000005</v>
      </c>
      <c r="C36" s="4">
        <v>106204.12500000001</v>
      </c>
      <c r="D36" s="17">
        <f t="shared" si="0"/>
        <v>-4.331709338031797</v>
      </c>
      <c r="E36" s="27">
        <v>630250.4399999998</v>
      </c>
      <c r="F36" s="4">
        <v>638496.6619999997</v>
      </c>
      <c r="G36" s="28">
        <f t="shared" si="1"/>
        <v>-1.2915058904411025</v>
      </c>
    </row>
    <row r="37" spans="1:7" ht="12.75">
      <c r="A37" s="1" t="s">
        <v>24</v>
      </c>
      <c r="B37" s="18">
        <f>B4+B15+B33</f>
        <v>1095726.337</v>
      </c>
      <c r="C37" s="18">
        <f>C4+C15+C33</f>
        <v>1175052.919</v>
      </c>
      <c r="D37" s="15">
        <f t="shared" si="0"/>
        <v>-6.750894425036524</v>
      </c>
      <c r="E37" s="29">
        <f>E4+E15+E33</f>
        <v>7587762.817000002</v>
      </c>
      <c r="F37" s="7">
        <f>F4+F15+F33</f>
        <v>7736235.954</v>
      </c>
      <c r="G37" s="26">
        <f t="shared" si="1"/>
        <v>-1.91919090734598</v>
      </c>
    </row>
    <row r="38" spans="1:7" ht="13.5" thickBot="1">
      <c r="A38" s="1" t="s">
        <v>40</v>
      </c>
      <c r="B38" s="19">
        <v>17760881.718</v>
      </c>
      <c r="C38" s="20">
        <v>18651023.993</v>
      </c>
      <c r="D38" s="21">
        <f t="shared" si="0"/>
        <v>-4.77261878669013</v>
      </c>
      <c r="E38" s="30">
        <v>101524853.998</v>
      </c>
      <c r="F38" s="31">
        <v>102451632.491</v>
      </c>
      <c r="G38" s="26">
        <f t="shared" si="1"/>
        <v>-0.9046010009468808</v>
      </c>
    </row>
    <row r="39" ht="13.5" customHeight="1">
      <c r="A39" s="5" t="s">
        <v>25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2019-08-06T20:46:25Z</dcterms:modified>
  <cp:category/>
  <cp:version/>
  <cp:contentType/>
  <cp:contentStatus/>
</cp:coreProperties>
</file>