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u Drive\SITE\Site_novo\custos\2021\"/>
    </mc:Choice>
  </mc:AlternateContent>
  <bookViews>
    <workbookView xWindow="0" yWindow="0" windowWidth="28800" windowHeight="11835"/>
  </bookViews>
  <sheets>
    <sheet name="Custo_Alho_2021" sheetId="6" r:id="rId1"/>
  </sheets>
  <externalReferences>
    <externalReference r:id="rId2"/>
  </externalReferences>
  <definedNames>
    <definedName name="_xlnm.Print_Area" localSheetId="0">Custo_Alho_2021!$A$1:$U$42</definedName>
  </definedNames>
  <calcPr calcId="152511"/>
</workbook>
</file>

<file path=xl/calcChain.xml><?xml version="1.0" encoding="utf-8"?>
<calcChain xmlns="http://schemas.openxmlformats.org/spreadsheetml/2006/main">
  <c r="M10" i="6" l="1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2" i="6"/>
  <c r="M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2" i="6"/>
  <c r="L33" i="6"/>
  <c r="L34" i="6"/>
  <c r="L35" i="6"/>
  <c r="L36" i="6"/>
  <c r="L37" i="6"/>
  <c r="L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2" i="6"/>
  <c r="K33" i="6"/>
  <c r="K34" i="6"/>
  <c r="K35" i="6"/>
  <c r="K36" i="6"/>
  <c r="K37" i="6"/>
  <c r="K38" i="6"/>
  <c r="K39" i="6"/>
  <c r="K9" i="6"/>
</calcChain>
</file>

<file path=xl/sharedStrings.xml><?xml version="1.0" encoding="utf-8"?>
<sst xmlns="http://schemas.openxmlformats.org/spreadsheetml/2006/main" count="55" uniqueCount="42">
  <si>
    <t>Semente</t>
  </si>
  <si>
    <t>Colheita</t>
  </si>
  <si>
    <t>COMPONENTES DO CUSTO</t>
  </si>
  <si>
    <t>% (COE)</t>
  </si>
  <si>
    <t>A - INSUMOS</t>
  </si>
  <si>
    <t>Fertilizantes</t>
  </si>
  <si>
    <t>Agrotóxicos</t>
  </si>
  <si>
    <t>B - SERVIÇOS MÃO-DE-OBRA</t>
  </si>
  <si>
    <t>Preparo do Solo</t>
  </si>
  <si>
    <t>Plantio</t>
  </si>
  <si>
    <t>Tratos Culturais</t>
  </si>
  <si>
    <t>Irrigação</t>
  </si>
  <si>
    <t>C - SERVIÇOS MECÂNICOS</t>
  </si>
  <si>
    <t xml:space="preserve">D - DESPESAS GERAIS </t>
  </si>
  <si>
    <t>E - ASSISTÊNCIA TÉCNICA</t>
  </si>
  <si>
    <t>F - SEGURO DA PRODUÇÃO (PROAGRO)</t>
  </si>
  <si>
    <t>G - CUSTOS FINANCEIROS</t>
  </si>
  <si>
    <t>H - DESPESAS DE COMERCIALIZAÇÃO</t>
  </si>
  <si>
    <t>I - ARRENDAMENTO</t>
  </si>
  <si>
    <t>CUSTO OPERACIONAL EFETIVO (COE=A+B+...+I)</t>
  </si>
  <si>
    <t>J - DEPRECIAÇÃO</t>
  </si>
  <si>
    <t>CUSTO OPERACIONAL TOTAL (COT=COE + J)</t>
  </si>
  <si>
    <t>RECEITA BRUTA</t>
  </si>
  <si>
    <t>MARGEM BRUTA (RB - COE)</t>
  </si>
  <si>
    <t>LUCRO OPERACIONAL (RB - COT)</t>
  </si>
  <si>
    <t>R$/há</t>
  </si>
  <si>
    <t>Abril</t>
  </si>
  <si>
    <t>Ano</t>
  </si>
  <si>
    <t>Especificação/Mês</t>
  </si>
  <si>
    <t>Julho</t>
  </si>
  <si>
    <t>Variação mensal</t>
  </si>
  <si>
    <t>Fonte: Epagri/Cepa.</t>
  </si>
  <si>
    <t>ALHO IRRIGADO</t>
  </si>
  <si>
    <t>Safra 2021/22 - Área média de cultivo (há) - 3</t>
  </si>
  <si>
    <t>R$/cx 10 kg</t>
  </si>
  <si>
    <t>Outros</t>
  </si>
  <si>
    <t>Preparo do Solo (preparo da área)</t>
  </si>
  <si>
    <t>PRODUTIVIDADE DE NIVELAMENTO (kg) (COT/preço)</t>
  </si>
  <si>
    <t>PREÇO DE NIVELAMENTO (R$) (COT/produt. em toneladas)</t>
  </si>
  <si>
    <t>Outubro</t>
  </si>
  <si>
    <t>CUSTO DE PRODUÇÃO REFERENCIAL</t>
  </si>
  <si>
    <t>Produtividade (kg/há) - 10000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</si>
</sst>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i/>
      <sz val="8"/>
      <name val="Verdana"/>
      <family val="2"/>
    </font>
    <font>
      <sz val="10"/>
      <name val="MS Sans Serif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CD6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Fill="1"/>
    <xf numFmtId="2" fontId="1" fillId="0" borderId="0" xfId="0" applyNumberFormat="1" applyFont="1" applyFill="1"/>
    <xf numFmtId="0" fontId="1" fillId="2" borderId="0" xfId="0" applyFont="1" applyFill="1"/>
    <xf numFmtId="2" fontId="1" fillId="2" borderId="0" xfId="0" applyNumberFormat="1" applyFont="1" applyFill="1"/>
    <xf numFmtId="10" fontId="1" fillId="2" borderId="0" xfId="0" applyNumberFormat="1" applyFont="1" applyFill="1"/>
    <xf numFmtId="0" fontId="4" fillId="0" borderId="0" xfId="0" applyFont="1"/>
    <xf numFmtId="0" fontId="2" fillId="3" borderId="1" xfId="0" applyFont="1" applyFill="1" applyBorder="1"/>
    <xf numFmtId="0" fontId="2" fillId="3" borderId="0" xfId="0" applyFont="1" applyFill="1"/>
    <xf numFmtId="2" fontId="2" fillId="3" borderId="0" xfId="0" applyNumberFormat="1" applyFont="1" applyFill="1"/>
    <xf numFmtId="10" fontId="1" fillId="3" borderId="0" xfId="0" applyNumberFormat="1" applyFont="1" applyFill="1"/>
    <xf numFmtId="2" fontId="1" fillId="3" borderId="0" xfId="0" applyNumberFormat="1" applyFont="1" applyFill="1"/>
    <xf numFmtId="2" fontId="1" fillId="4" borderId="0" xfId="0" applyNumberFormat="1" applyFont="1" applyFill="1"/>
    <xf numFmtId="10" fontId="1" fillId="4" borderId="0" xfId="0" applyNumberFormat="1" applyFont="1" applyFill="1"/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" fontId="1" fillId="0" borderId="0" xfId="0" applyNumberFormat="1" applyFont="1" applyFill="1" applyAlignment="1"/>
    <xf numFmtId="2" fontId="1" fillId="2" borderId="0" xfId="0" applyNumberFormat="1" applyFont="1" applyFill="1" applyAlignme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FF2CC"/>
      <color rgb="FFFFCD69"/>
      <color rgb="FFFFC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Custo de</a:t>
            </a:r>
            <a:r>
              <a:rPr lang="pt-BR" baseline="0"/>
              <a:t> produção referencial</a:t>
            </a:r>
            <a:r>
              <a:rPr lang="pt-BR"/>
              <a:t> do alho irrigado  (%) - outubro/2021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4747851335827675"/>
          <c:y val="0.31279288540685135"/>
          <c:w val="0.46673468941382318"/>
          <c:h val="0.7778911490230385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ABC-4CDA-8873-EFAD9B1E799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ABC-4CDA-8873-EFAD9B1E799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ABC-4CDA-8873-EFAD9B1E799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ABC-4CDA-8873-EFAD9B1E799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ABC-4CDA-8873-EFAD9B1E799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ABC-4CDA-8873-EFAD9B1E799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ABC-4CDA-8873-EFAD9B1E799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ABC-4CDA-8873-EFAD9B1E7999}"/>
              </c:ext>
            </c:extLst>
          </c:dPt>
          <c:dLbls>
            <c:dLbl>
              <c:idx val="1"/>
              <c:layout>
                <c:manualLayout>
                  <c:x val="-6.2206181918721806E-2"/>
                  <c:y val="2.677402245245849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9257640825473405E-2"/>
                  <c:y val="6.51647687878365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5082455178737767E-2"/>
                  <c:y val="7.403829549808303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4312401102818896E-2"/>
                  <c:y val="1.19483113149935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540976833674739E-2"/>
                  <c:y val="-3.199794966854314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392194981216498E-2"/>
                  <c:y val="-6.672935791039114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9.3082875705948934E-2"/>
                  <c:y val="-4.372061051041899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[1]Custo_Alho!$N$8:$N$15</c:f>
              <c:strCache>
                <c:ptCount val="8"/>
                <c:pt idx="0">
                  <c:v>1 - INSUMOS</c:v>
                </c:pt>
                <c:pt idx="1">
                  <c:v>2 - SERVIÇOS MÃO-DE-OBRA</c:v>
                </c:pt>
                <c:pt idx="2">
                  <c:v>3 - SERVIÇOS MECÂNICOS</c:v>
                </c:pt>
                <c:pt idx="3">
                  <c:v>4 - DESPESAS GERAIS </c:v>
                </c:pt>
                <c:pt idx="4">
                  <c:v>5 - ASSISTÊNCIA TÉCNICA</c:v>
                </c:pt>
                <c:pt idx="5">
                  <c:v>6 - SEGURO DA PRODUÇÃO (PROAGRO)</c:v>
                </c:pt>
                <c:pt idx="6">
                  <c:v>7 - CUSTOS FINANCEIROS</c:v>
                </c:pt>
                <c:pt idx="7">
                  <c:v>8 - DESPESAS DE COMERCIALIZAÇÃO</c:v>
                </c:pt>
              </c:strCache>
            </c:strRef>
          </c:cat>
          <c:val>
            <c:numRef>
              <c:f>[1]Custo_Alho!$O$8:$O$15</c:f>
              <c:numCache>
                <c:formatCode>#,##0.00</c:formatCode>
                <c:ptCount val="8"/>
                <c:pt idx="0">
                  <c:v>39.183067029492356</c:v>
                </c:pt>
                <c:pt idx="1">
                  <c:v>29.80095249580501</c:v>
                </c:pt>
                <c:pt idx="2">
                  <c:v>19.409649220146797</c:v>
                </c:pt>
                <c:pt idx="3">
                  <c:v>0.88393668745444176</c:v>
                </c:pt>
                <c:pt idx="4">
                  <c:v>1.7855521086579722</c:v>
                </c:pt>
                <c:pt idx="5">
                  <c:v>2.6783281629869582</c:v>
                </c:pt>
                <c:pt idx="6">
                  <c:v>3.7496594281817419</c:v>
                </c:pt>
                <c:pt idx="7">
                  <c:v>2.5088548672747213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3ABC-4CDA-8873-EFAD9B1E799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0</xdr:col>
      <xdr:colOff>2076450</xdr:colOff>
      <xdr:row>3</xdr:row>
      <xdr:rowOff>104727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47625"/>
          <a:ext cx="1876425" cy="628602"/>
        </a:xfrm>
        <a:prstGeom prst="rect">
          <a:avLst/>
        </a:prstGeom>
      </xdr:spPr>
    </xdr:pic>
    <xdr:clientData/>
  </xdr:twoCellAnchor>
  <xdr:twoCellAnchor>
    <xdr:from>
      <xdr:col>13</xdr:col>
      <xdr:colOff>123825</xdr:colOff>
      <xdr:row>5</xdr:row>
      <xdr:rowOff>19048</xdr:rowOff>
    </xdr:from>
    <xdr:to>
      <xdr:col>20</xdr:col>
      <xdr:colOff>398267</xdr:colOff>
      <xdr:row>29</xdr:row>
      <xdr:rowOff>114299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u%20Drive/GPA%20(PRECOS)/Custos/CUSTO_NOVA_VERSAO/Custo_2021/CUSTO_PRODUCAO_OUTUBRO_2021_FINAL%20(Pront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ço geral"/>
      <sheetName val="Precos do custo"/>
      <sheetName val="Colheitadeira"/>
      <sheetName val="TAI"/>
      <sheetName val="trator"/>
      <sheetName val="Resumo geral"/>
      <sheetName val="Custo_Alho"/>
      <sheetName val="Custo_Arroz"/>
      <sheetName val="Custo_Cebola"/>
      <sheetName val="Custo_Milho_media_tecnologia"/>
      <sheetName val="Custo_Milho_alta_tecnologia"/>
      <sheetName val="Custo_Milho_Silagem"/>
      <sheetName val="Custo_Soja_alta_tecnologia"/>
      <sheetName val="Custo_Feijao_alta_tecnologia"/>
      <sheetName val="Custo_Feijao_media_tecnologia"/>
      <sheetName val="Custo_Trigo_alta_tecnologia"/>
      <sheetName val="Custo_Trigo_media_tecnologia"/>
      <sheetName val="Custo_Aveia_preta"/>
      <sheetName val="Custo_Aveia_preta + Azevem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N8" t="str">
            <v>1 - INSUMOS</v>
          </cell>
          <cell r="O8">
            <v>39.183067029492356</v>
          </cell>
        </row>
        <row r="9">
          <cell r="N9" t="str">
            <v>2 - SERVIÇOS MÃO-DE-OBRA</v>
          </cell>
          <cell r="O9">
            <v>29.80095249580501</v>
          </cell>
        </row>
        <row r="10">
          <cell r="N10" t="str">
            <v>3 - SERVIÇOS MECÂNICOS</v>
          </cell>
          <cell r="O10">
            <v>19.409649220146797</v>
          </cell>
        </row>
        <row r="11">
          <cell r="N11" t="str">
            <v xml:space="preserve">4 - DESPESAS GERAIS </v>
          </cell>
          <cell r="O11">
            <v>0.88393668745444176</v>
          </cell>
        </row>
        <row r="12">
          <cell r="N12" t="str">
            <v>5 - ASSISTÊNCIA TÉCNICA</v>
          </cell>
          <cell r="O12">
            <v>1.7855521086579722</v>
          </cell>
        </row>
        <row r="13">
          <cell r="N13" t="str">
            <v>6 - SEGURO DA PRODUÇÃO (PROAGRO)</v>
          </cell>
          <cell r="O13">
            <v>2.6783281629869582</v>
          </cell>
        </row>
        <row r="14">
          <cell r="N14" t="str">
            <v>7 - CUSTOS FINANCEIROS</v>
          </cell>
          <cell r="O14">
            <v>3.7496594281817419</v>
          </cell>
        </row>
        <row r="15">
          <cell r="N15" t="str">
            <v>8 - DESPESAS DE COMERCIALIZAÇÃO</v>
          </cell>
          <cell r="O15">
            <v>2.5088548672747213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showGridLines="0" tabSelected="1" zoomScaleNormal="100" workbookViewId="0">
      <selection activeCell="A6" sqref="A6"/>
    </sheetView>
  </sheetViews>
  <sheetFormatPr defaultRowHeight="10.5" x14ac:dyDescent="0.15"/>
  <cols>
    <col min="1" max="1" width="51.42578125" style="1" bestFit="1" customWidth="1"/>
    <col min="2" max="2" width="9.5703125" style="1" bestFit="1" customWidth="1"/>
    <col min="3" max="3" width="8.85546875" style="1" customWidth="1"/>
    <col min="4" max="4" width="8.85546875" style="1" bestFit="1" customWidth="1"/>
    <col min="5" max="5" width="9.5703125" style="1" bestFit="1" customWidth="1"/>
    <col min="6" max="6" width="8.85546875" style="1" customWidth="1"/>
    <col min="7" max="7" width="8.85546875" style="1" bestFit="1" customWidth="1"/>
    <col min="8" max="8" width="9.5703125" style="1" bestFit="1" customWidth="1"/>
    <col min="9" max="9" width="8.85546875" style="1" customWidth="1"/>
    <col min="10" max="10" width="8.85546875" style="1" bestFit="1" customWidth="1"/>
    <col min="11" max="11" width="8" style="1" bestFit="1" customWidth="1"/>
    <col min="12" max="12" width="9.140625" style="1" customWidth="1"/>
    <col min="13" max="13" width="8.85546875" style="1" bestFit="1" customWidth="1"/>
    <col min="14" max="14" width="9.140625" style="1"/>
    <col min="15" max="15" width="12.140625" style="1" bestFit="1" customWidth="1"/>
    <col min="16" max="16384" width="9.140625" style="1"/>
  </cols>
  <sheetData>
    <row r="1" spans="1:14" ht="15" x14ac:dyDescent="0.2">
      <c r="A1" s="21" t="s">
        <v>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" x14ac:dyDescent="0.2">
      <c r="A2" s="21" t="s">
        <v>32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5" x14ac:dyDescent="0.2">
      <c r="A3" s="21" t="s">
        <v>33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5" x14ac:dyDescent="0.2">
      <c r="A4" s="21" t="s">
        <v>41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6" spans="1:14" ht="13.5" customHeight="1" x14ac:dyDescent="0.15">
      <c r="A6" s="9" t="s">
        <v>27</v>
      </c>
      <c r="B6" s="19">
        <v>2021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4" ht="13.5" customHeight="1" x14ac:dyDescent="0.15">
      <c r="A7" s="9" t="s">
        <v>28</v>
      </c>
      <c r="B7" s="20" t="s">
        <v>26</v>
      </c>
      <c r="C7" s="20"/>
      <c r="D7" s="20"/>
      <c r="E7" s="20" t="s">
        <v>29</v>
      </c>
      <c r="F7" s="20"/>
      <c r="G7" s="20"/>
      <c r="H7" s="20" t="s">
        <v>39</v>
      </c>
      <c r="I7" s="20"/>
      <c r="J7" s="20"/>
      <c r="K7" s="19" t="s">
        <v>30</v>
      </c>
      <c r="L7" s="19"/>
      <c r="M7" s="19"/>
    </row>
    <row r="8" spans="1:14" ht="23.25" customHeight="1" x14ac:dyDescent="0.15">
      <c r="A8" s="18" t="s">
        <v>2</v>
      </c>
      <c r="B8" s="16" t="s">
        <v>25</v>
      </c>
      <c r="C8" s="17" t="s">
        <v>34</v>
      </c>
      <c r="D8" s="17" t="s">
        <v>3</v>
      </c>
      <c r="E8" s="16" t="s">
        <v>25</v>
      </c>
      <c r="F8" s="17" t="s">
        <v>34</v>
      </c>
      <c r="G8" s="17" t="s">
        <v>3</v>
      </c>
      <c r="H8" s="16" t="s">
        <v>25</v>
      </c>
      <c r="I8" s="17" t="s">
        <v>34</v>
      </c>
      <c r="J8" s="17" t="s">
        <v>3</v>
      </c>
      <c r="K8" s="16" t="s">
        <v>25</v>
      </c>
      <c r="L8" s="17" t="s">
        <v>34</v>
      </c>
      <c r="M8" s="17" t="s">
        <v>3</v>
      </c>
    </row>
    <row r="9" spans="1:14" ht="13.5" customHeight="1" x14ac:dyDescent="0.15">
      <c r="A9" s="10" t="s">
        <v>4</v>
      </c>
      <c r="B9" s="11">
        <v>26623.483350793653</v>
      </c>
      <c r="C9" s="11">
        <v>26.623483350793652</v>
      </c>
      <c r="D9" s="11">
        <v>40.695184870039199</v>
      </c>
      <c r="E9" s="11">
        <v>27354.451000000001</v>
      </c>
      <c r="F9" s="11">
        <v>27.354451000000001</v>
      </c>
      <c r="G9" s="11">
        <v>39.570893494543959</v>
      </c>
      <c r="H9" s="11">
        <v>27832.988000000001</v>
      </c>
      <c r="I9" s="11">
        <v>27.832988000000004</v>
      </c>
      <c r="J9" s="11">
        <v>39.183067029492356</v>
      </c>
      <c r="K9" s="12">
        <f>H9/E9-1</f>
        <v>1.7493935447653541E-2</v>
      </c>
      <c r="L9" s="12">
        <f>I9/F9-1</f>
        <v>1.7493935447653541E-2</v>
      </c>
      <c r="M9" s="12">
        <f>J9/G9-1</f>
        <v>-9.8008013163786156E-3</v>
      </c>
    </row>
    <row r="10" spans="1:14" ht="13.5" customHeight="1" x14ac:dyDescent="0.15">
      <c r="A10" s="1" t="s">
        <v>0</v>
      </c>
      <c r="B10" s="2">
        <v>15600</v>
      </c>
      <c r="C10" s="2">
        <v>15.600000000000001</v>
      </c>
      <c r="D10" s="2">
        <v>23.845297612180662</v>
      </c>
      <c r="E10" s="2">
        <v>15600</v>
      </c>
      <c r="F10" s="2">
        <v>15.600000000000001</v>
      </c>
      <c r="G10" s="2">
        <v>22.566928450323704</v>
      </c>
      <c r="H10" s="2">
        <v>15600</v>
      </c>
      <c r="I10" s="2">
        <v>15.600000000000001</v>
      </c>
      <c r="J10" s="14">
        <v>21.9615603491828</v>
      </c>
      <c r="K10" s="15">
        <f t="shared" ref="K10:K39" si="0">H10/E10-1</f>
        <v>0</v>
      </c>
      <c r="L10" s="15">
        <f t="shared" ref="L10:L37" si="1">I10/F10-1</f>
        <v>0</v>
      </c>
      <c r="M10" s="15">
        <f t="shared" ref="M10:M32" si="2">J10/G10-1</f>
        <v>-2.6825454003343574E-2</v>
      </c>
    </row>
    <row r="11" spans="1:14" ht="13.5" customHeight="1" x14ac:dyDescent="0.15">
      <c r="A11" s="5" t="s">
        <v>5</v>
      </c>
      <c r="B11" s="6">
        <v>6081.8343174603178</v>
      </c>
      <c r="C11" s="6">
        <v>6.0818343174603173</v>
      </c>
      <c r="D11" s="6">
        <v>9.2963557261419822</v>
      </c>
      <c r="E11" s="6">
        <v>6878.1039999999994</v>
      </c>
      <c r="F11" s="6">
        <v>6.8781039999999996</v>
      </c>
      <c r="G11" s="6">
        <v>9.9498513360182859</v>
      </c>
      <c r="H11" s="6">
        <v>7997.8658333333333</v>
      </c>
      <c r="I11" s="6">
        <v>7.997865833333333</v>
      </c>
      <c r="J11" s="6">
        <v>11.259334177142128</v>
      </c>
      <c r="K11" s="7">
        <f t="shared" si="0"/>
        <v>0.16280094533803702</v>
      </c>
      <c r="L11" s="7">
        <f t="shared" si="1"/>
        <v>0.16280094533803702</v>
      </c>
      <c r="M11" s="7">
        <f t="shared" si="2"/>
        <v>0.13160828206382713</v>
      </c>
    </row>
    <row r="12" spans="1:14" ht="13.5" customHeight="1" x14ac:dyDescent="0.15">
      <c r="A12" s="1" t="s">
        <v>6</v>
      </c>
      <c r="B12" s="2">
        <v>4623.3790333333327</v>
      </c>
      <c r="C12" s="2">
        <v>4.6233790333333324</v>
      </c>
      <c r="D12" s="2">
        <v>7.0670416040865032</v>
      </c>
      <c r="E12" s="2">
        <v>4505.6970000000001</v>
      </c>
      <c r="F12" s="2">
        <v>4.5056970000000005</v>
      </c>
      <c r="G12" s="2">
        <v>6.5179321678101392</v>
      </c>
      <c r="H12" s="2">
        <v>3806.8221666666673</v>
      </c>
      <c r="I12" s="2">
        <v>3.8068221666666675</v>
      </c>
      <c r="J12" s="14">
        <v>5.3592150481959511</v>
      </c>
      <c r="K12" s="15">
        <f t="shared" si="0"/>
        <v>-0.15510915033419537</v>
      </c>
      <c r="L12" s="15">
        <f t="shared" si="1"/>
        <v>-0.15510915033419537</v>
      </c>
      <c r="M12" s="15">
        <f t="shared" si="2"/>
        <v>-0.17777373095975124</v>
      </c>
    </row>
    <row r="13" spans="1:14" ht="13.5" customHeight="1" x14ac:dyDescent="0.15">
      <c r="A13" s="5" t="s">
        <v>35</v>
      </c>
      <c r="B13" s="6">
        <v>318.27</v>
      </c>
      <c r="C13" s="6">
        <v>0.31827</v>
      </c>
      <c r="D13" s="6">
        <v>0.48648992763004734</v>
      </c>
      <c r="E13" s="6">
        <v>370.65000000000003</v>
      </c>
      <c r="F13" s="6">
        <v>0.37065000000000003</v>
      </c>
      <c r="G13" s="6">
        <v>0.53618154039182575</v>
      </c>
      <c r="H13" s="6">
        <v>428.29999999999995</v>
      </c>
      <c r="I13" s="6">
        <v>0.4282999999999999</v>
      </c>
      <c r="J13" s="6">
        <v>0.60295745497147391</v>
      </c>
      <c r="K13" s="7">
        <f t="shared" si="0"/>
        <v>0.1555375691353027</v>
      </c>
      <c r="L13" s="7">
        <f t="shared" si="1"/>
        <v>0.15553756913530248</v>
      </c>
      <c r="M13" s="7">
        <f t="shared" si="2"/>
        <v>0.12453974922532818</v>
      </c>
    </row>
    <row r="14" spans="1:14" ht="13.5" customHeight="1" x14ac:dyDescent="0.15">
      <c r="A14" s="10" t="s">
        <v>7</v>
      </c>
      <c r="B14" s="11">
        <v>19415.521428571428</v>
      </c>
      <c r="C14" s="11">
        <v>19.415521428571427</v>
      </c>
      <c r="D14" s="11">
        <v>29.677492741022871</v>
      </c>
      <c r="E14" s="11">
        <v>20773.100000000002</v>
      </c>
      <c r="F14" s="11">
        <v>20.773100000000003</v>
      </c>
      <c r="G14" s="11">
        <v>30.05032444816791</v>
      </c>
      <c r="H14" s="11">
        <v>21168.571428571428</v>
      </c>
      <c r="I14" s="11">
        <v>21.168571428571425</v>
      </c>
      <c r="J14" s="11">
        <v>29.80095249580501</v>
      </c>
      <c r="K14" s="12">
        <f t="shared" si="0"/>
        <v>1.9037670283752695E-2</v>
      </c>
      <c r="L14" s="12">
        <f t="shared" si="1"/>
        <v>1.9037670283752695E-2</v>
      </c>
      <c r="M14" s="12">
        <f t="shared" si="2"/>
        <v>-8.2984778681184368E-3</v>
      </c>
    </row>
    <row r="15" spans="1:14" ht="13.5" customHeight="1" x14ac:dyDescent="0.15">
      <c r="A15" s="1" t="s">
        <v>36</v>
      </c>
      <c r="B15" s="2">
        <v>1315.2449999999999</v>
      </c>
      <c r="C15" s="2">
        <v>1.315245</v>
      </c>
      <c r="D15" s="2">
        <v>2.0104107985854198</v>
      </c>
      <c r="E15" s="2">
        <v>1407.21</v>
      </c>
      <c r="F15" s="2">
        <v>1.4072100000000001</v>
      </c>
      <c r="G15" s="2">
        <v>2.0356671400371806</v>
      </c>
      <c r="H15" s="2">
        <v>1434</v>
      </c>
      <c r="I15" s="2">
        <v>1.4339999999999999</v>
      </c>
      <c r="J15" s="14">
        <v>2.0187742013287266</v>
      </c>
      <c r="K15" s="15">
        <f t="shared" si="0"/>
        <v>1.9037670283752917E-2</v>
      </c>
      <c r="L15" s="15">
        <f t="shared" si="1"/>
        <v>1.9037670283752917E-2</v>
      </c>
      <c r="M15" s="15">
        <f t="shared" si="2"/>
        <v>-8.2984778681182148E-3</v>
      </c>
    </row>
    <row r="16" spans="1:14" ht="13.5" customHeight="1" x14ac:dyDescent="0.15">
      <c r="A16" s="5" t="s">
        <v>9</v>
      </c>
      <c r="B16" s="6">
        <v>3131.5357142857142</v>
      </c>
      <c r="C16" s="6">
        <v>3.1315357142857141</v>
      </c>
      <c r="D16" s="6">
        <v>4.786692377584334</v>
      </c>
      <c r="E16" s="6">
        <v>3350.5000000000005</v>
      </c>
      <c r="F16" s="6">
        <v>3.3505000000000007</v>
      </c>
      <c r="G16" s="6">
        <v>4.8468265238980504</v>
      </c>
      <c r="H16" s="6">
        <v>3414.2857142857147</v>
      </c>
      <c r="I16" s="6">
        <v>3.4142857142857146</v>
      </c>
      <c r="J16" s="6">
        <v>4.8066052412588736</v>
      </c>
      <c r="K16" s="7">
        <f t="shared" si="0"/>
        <v>1.9037670283752917E-2</v>
      </c>
      <c r="L16" s="7">
        <f t="shared" si="1"/>
        <v>1.9037670283752917E-2</v>
      </c>
      <c r="M16" s="7">
        <f t="shared" si="2"/>
        <v>-8.2984778681183258E-3</v>
      </c>
    </row>
    <row r="17" spans="1:13" ht="13.5" customHeight="1" x14ac:dyDescent="0.15">
      <c r="A17" s="1" t="s">
        <v>10</v>
      </c>
      <c r="B17" s="2">
        <v>8956.1921428571422</v>
      </c>
      <c r="C17" s="2">
        <v>8.9561921428571427</v>
      </c>
      <c r="D17" s="2">
        <v>13.689940199891193</v>
      </c>
      <c r="E17" s="2">
        <v>9582.43</v>
      </c>
      <c r="F17" s="2">
        <v>9.5824300000000004</v>
      </c>
      <c r="G17" s="2">
        <v>13.861923858348421</v>
      </c>
      <c r="H17" s="2">
        <v>9764.8571428571431</v>
      </c>
      <c r="I17" s="2">
        <v>9.7648571428571422</v>
      </c>
      <c r="J17" s="14">
        <v>13.746890990000377</v>
      </c>
      <c r="K17" s="15">
        <f t="shared" si="0"/>
        <v>1.9037670283752917E-2</v>
      </c>
      <c r="L17" s="15">
        <f t="shared" si="1"/>
        <v>1.9037670283752917E-2</v>
      </c>
      <c r="M17" s="15">
        <f t="shared" si="2"/>
        <v>-8.2984778681182148E-3</v>
      </c>
    </row>
    <row r="18" spans="1:13" ht="13.5" customHeight="1" x14ac:dyDescent="0.15">
      <c r="A18" s="5" t="s">
        <v>1</v>
      </c>
      <c r="B18" s="6">
        <v>5010.4571428571426</v>
      </c>
      <c r="C18" s="6">
        <v>5.0104571428571418</v>
      </c>
      <c r="D18" s="6">
        <v>7.6587078041349326</v>
      </c>
      <c r="E18" s="6">
        <v>5360.8</v>
      </c>
      <c r="F18" s="6">
        <v>5.3608000000000002</v>
      </c>
      <c r="G18" s="6">
        <v>7.7549224382368802</v>
      </c>
      <c r="H18" s="6">
        <v>5462.8571428571431</v>
      </c>
      <c r="I18" s="6">
        <v>5.4628571428571426</v>
      </c>
      <c r="J18" s="6">
        <v>7.6905683860141973</v>
      </c>
      <c r="K18" s="7">
        <f t="shared" si="0"/>
        <v>1.9037670283752917E-2</v>
      </c>
      <c r="L18" s="7">
        <f t="shared" si="1"/>
        <v>1.9037670283752917E-2</v>
      </c>
      <c r="M18" s="7">
        <f t="shared" si="2"/>
        <v>-8.2984778681183258E-3</v>
      </c>
    </row>
    <row r="19" spans="1:13" ht="13.5" customHeight="1" x14ac:dyDescent="0.15">
      <c r="A19" s="1" t="s">
        <v>11</v>
      </c>
      <c r="B19" s="2">
        <v>1002.0914285714285</v>
      </c>
      <c r="C19" s="2">
        <v>1.0020914285714286</v>
      </c>
      <c r="D19" s="2">
        <v>1.5317415608269869</v>
      </c>
      <c r="E19" s="2">
        <v>1072.1600000000001</v>
      </c>
      <c r="F19" s="2">
        <v>1.07216</v>
      </c>
      <c r="G19" s="2">
        <v>1.550984487647376</v>
      </c>
      <c r="H19" s="2">
        <v>1092.5714285714287</v>
      </c>
      <c r="I19" s="2">
        <v>1.0925714285714287</v>
      </c>
      <c r="J19" s="14">
        <v>1.5381136772028396</v>
      </c>
      <c r="K19" s="15">
        <f t="shared" si="0"/>
        <v>1.9037670283752917E-2</v>
      </c>
      <c r="L19" s="15">
        <f t="shared" si="1"/>
        <v>1.9037670283753139E-2</v>
      </c>
      <c r="M19" s="15">
        <f t="shared" si="2"/>
        <v>-8.2984778681181037E-3</v>
      </c>
    </row>
    <row r="20" spans="1:13" ht="13.5" customHeight="1" x14ac:dyDescent="0.15">
      <c r="A20" s="10" t="s">
        <v>12</v>
      </c>
      <c r="B20" s="11">
        <v>11507.297680238094</v>
      </c>
      <c r="C20" s="11">
        <v>11.507297680238096</v>
      </c>
      <c r="D20" s="11">
        <v>17.589419095976506</v>
      </c>
      <c r="E20" s="11">
        <v>12996.371144000001</v>
      </c>
      <c r="F20" s="11">
        <v>12.996371144000001</v>
      </c>
      <c r="G20" s="11">
        <v>18.800524212852544</v>
      </c>
      <c r="H20" s="11">
        <v>13787.295757678574</v>
      </c>
      <c r="I20" s="11">
        <v>13.787295757678574</v>
      </c>
      <c r="J20" s="11">
        <v>19.409649220146797</v>
      </c>
      <c r="K20" s="12">
        <f t="shared" si="0"/>
        <v>6.0857342785544999E-2</v>
      </c>
      <c r="L20" s="12">
        <f t="shared" si="1"/>
        <v>6.0857342785544999E-2</v>
      </c>
      <c r="M20" s="12">
        <f t="shared" si="2"/>
        <v>3.2399362932542086E-2</v>
      </c>
    </row>
    <row r="21" spans="1:13" ht="13.5" customHeight="1" x14ac:dyDescent="0.15">
      <c r="A21" s="1" t="s">
        <v>8</v>
      </c>
      <c r="B21" s="2">
        <v>562.92281132142853</v>
      </c>
      <c r="C21" s="2">
        <v>0.56292281132142852</v>
      </c>
      <c r="D21" s="2">
        <v>0.86045269029774907</v>
      </c>
      <c r="E21" s="2">
        <v>633.93844799999999</v>
      </c>
      <c r="F21" s="2">
        <v>0.63393844799999999</v>
      </c>
      <c r="G21" s="2">
        <v>0.91705407679008055</v>
      </c>
      <c r="H21" s="2">
        <v>668.65545761904764</v>
      </c>
      <c r="I21" s="2">
        <v>0.66865545761904754</v>
      </c>
      <c r="J21" s="14">
        <v>0.94132802469943322</v>
      </c>
      <c r="K21" s="15">
        <f t="shared" si="0"/>
        <v>5.4764007023987427E-2</v>
      </c>
      <c r="L21" s="15">
        <f t="shared" si="1"/>
        <v>5.4764007023987205E-2</v>
      </c>
      <c r="M21" s="15">
        <f t="shared" si="2"/>
        <v>2.6469483669183003E-2</v>
      </c>
    </row>
    <row r="22" spans="1:13" ht="13.5" customHeight="1" x14ac:dyDescent="0.15">
      <c r="A22" s="5" t="s">
        <v>9</v>
      </c>
      <c r="B22" s="6">
        <v>693.36653728571434</v>
      </c>
      <c r="C22" s="6">
        <v>0.6933665372857144</v>
      </c>
      <c r="D22" s="6">
        <v>1.05984175871186</v>
      </c>
      <c r="E22" s="6">
        <v>779.68549999999993</v>
      </c>
      <c r="F22" s="6">
        <v>0.77968550000000003</v>
      </c>
      <c r="G22" s="6">
        <v>1.1278914674522347</v>
      </c>
      <c r="H22" s="6">
        <v>840.22839999999997</v>
      </c>
      <c r="I22" s="6">
        <v>0.84022839999999999</v>
      </c>
      <c r="J22" s="6">
        <v>1.1828670970318786</v>
      </c>
      <c r="K22" s="7">
        <f t="shared" si="0"/>
        <v>7.7650411608270353E-2</v>
      </c>
      <c r="L22" s="7">
        <f t="shared" si="1"/>
        <v>7.7650411608270131E-2</v>
      </c>
      <c r="M22" s="7">
        <f t="shared" si="2"/>
        <v>4.8741950059988604E-2</v>
      </c>
    </row>
    <row r="23" spans="1:13" ht="13.5" customHeight="1" x14ac:dyDescent="0.15">
      <c r="A23" s="1" t="s">
        <v>10</v>
      </c>
      <c r="B23" s="2">
        <v>3560.9479699642852</v>
      </c>
      <c r="C23" s="2">
        <v>3.5609479699642854</v>
      </c>
      <c r="D23" s="2">
        <v>5.443068213159548</v>
      </c>
      <c r="E23" s="2">
        <v>4012.2512839999999</v>
      </c>
      <c r="F23" s="2">
        <v>4.0122512840000004</v>
      </c>
      <c r="G23" s="2">
        <v>5.8041145929966298</v>
      </c>
      <c r="H23" s="2">
        <v>4304.8373683928576</v>
      </c>
      <c r="I23" s="2">
        <v>4.3048373683928576</v>
      </c>
      <c r="J23" s="14">
        <v>6.0603170294472442</v>
      </c>
      <c r="K23" s="15">
        <f t="shared" si="0"/>
        <v>7.2923170480280852E-2</v>
      </c>
      <c r="L23" s="15">
        <f t="shared" si="1"/>
        <v>7.292317048028063E-2</v>
      </c>
      <c r="M23" s="15">
        <f t="shared" si="2"/>
        <v>4.4141519321440281E-2</v>
      </c>
    </row>
    <row r="24" spans="1:13" ht="13.5" customHeight="1" x14ac:dyDescent="0.15">
      <c r="A24" s="5" t="s">
        <v>1</v>
      </c>
      <c r="B24" s="6">
        <v>503.07129500000002</v>
      </c>
      <c r="C24" s="6">
        <v>0.50307129500000003</v>
      </c>
      <c r="D24" s="6">
        <v>0.76896697111667522</v>
      </c>
      <c r="E24" s="6">
        <v>557.92416000000003</v>
      </c>
      <c r="F24" s="6">
        <v>0.55792416</v>
      </c>
      <c r="G24" s="6">
        <v>0.80709196150172791</v>
      </c>
      <c r="H24" s="6">
        <v>586.81666500000006</v>
      </c>
      <c r="I24" s="6">
        <v>0.58681666500000007</v>
      </c>
      <c r="J24" s="6">
        <v>0.82611600014767228</v>
      </c>
      <c r="K24" s="7">
        <f t="shared" si="0"/>
        <v>5.1785721199096413E-2</v>
      </c>
      <c r="L24" s="7">
        <f t="shared" si="1"/>
        <v>5.1785721199096413E-2</v>
      </c>
      <c r="M24" s="7">
        <f t="shared" si="2"/>
        <v>2.3571091713696424E-2</v>
      </c>
    </row>
    <row r="25" spans="1:13" ht="13.5" customHeight="1" x14ac:dyDescent="0.15">
      <c r="A25" s="1" t="s">
        <v>11</v>
      </c>
      <c r="B25" s="2">
        <v>6186.989066666667</v>
      </c>
      <c r="C25" s="2">
        <v>6.1869890666666674</v>
      </c>
      <c r="D25" s="2">
        <v>9.457089462690675</v>
      </c>
      <c r="E25" s="2">
        <v>7012.5717520000007</v>
      </c>
      <c r="F25" s="2">
        <v>7.0125717520000013</v>
      </c>
      <c r="G25" s="2">
        <v>10.144372114111871</v>
      </c>
      <c r="H25" s="2">
        <v>7386.7578666666677</v>
      </c>
      <c r="I25" s="2">
        <v>7.3867578666666676</v>
      </c>
      <c r="J25" s="14">
        <v>10.399021068820566</v>
      </c>
      <c r="K25" s="15">
        <f t="shared" si="0"/>
        <v>5.3359327775854615E-2</v>
      </c>
      <c r="L25" s="15">
        <f t="shared" si="1"/>
        <v>5.3359327775854393E-2</v>
      </c>
      <c r="M25" s="15">
        <f t="shared" si="2"/>
        <v>2.5102485579610478E-2</v>
      </c>
    </row>
    <row r="26" spans="1:13" ht="13.5" customHeight="1" x14ac:dyDescent="0.15">
      <c r="A26" s="10" t="s">
        <v>13</v>
      </c>
      <c r="B26" s="11">
        <v>575.46302459603169</v>
      </c>
      <c r="C26" s="11">
        <v>0.57546302459603171</v>
      </c>
      <c r="D26" s="11">
        <v>0.87962096707038562</v>
      </c>
      <c r="E26" s="11">
        <v>611.23922143999994</v>
      </c>
      <c r="F26" s="11">
        <v>0.61123922143999998</v>
      </c>
      <c r="G26" s="11">
        <v>0.88421742155564398</v>
      </c>
      <c r="H26" s="11">
        <v>627.88855186250009</v>
      </c>
      <c r="I26" s="11">
        <v>0.62788855186250003</v>
      </c>
      <c r="J26" s="11">
        <v>0.88393668745444176</v>
      </c>
      <c r="K26" s="12">
        <f t="shared" si="0"/>
        <v>2.7238648696784384E-2</v>
      </c>
      <c r="L26" s="12">
        <f t="shared" si="1"/>
        <v>2.7238648696784162E-2</v>
      </c>
      <c r="M26" s="12">
        <f t="shared" si="2"/>
        <v>-3.1749442428796737E-4</v>
      </c>
    </row>
    <row r="27" spans="1:13" ht="13.5" customHeight="1" x14ac:dyDescent="0.15">
      <c r="A27" s="10" t="s">
        <v>14</v>
      </c>
      <c r="B27" s="11">
        <v>1162.4353096839839</v>
      </c>
      <c r="C27" s="11">
        <v>1.1624353096839839</v>
      </c>
      <c r="D27" s="11">
        <v>1.7768343534821787</v>
      </c>
      <c r="E27" s="11">
        <v>1234.7032273088</v>
      </c>
      <c r="F27" s="11">
        <v>1.2347032273088001</v>
      </c>
      <c r="G27" s="11">
        <v>1.7861191915424008</v>
      </c>
      <c r="H27" s="11">
        <v>1268.3348747622501</v>
      </c>
      <c r="I27" s="11">
        <v>1.2683348747622503</v>
      </c>
      <c r="J27" s="11">
        <v>1.7855521086579722</v>
      </c>
      <c r="K27" s="12">
        <f t="shared" si="0"/>
        <v>2.7238648696784162E-2</v>
      </c>
      <c r="L27" s="12">
        <f t="shared" si="1"/>
        <v>2.7238648696784162E-2</v>
      </c>
      <c r="M27" s="12">
        <f t="shared" si="2"/>
        <v>-3.1749442428807839E-4</v>
      </c>
    </row>
    <row r="28" spans="1:13" ht="13.5" customHeight="1" x14ac:dyDescent="0.15">
      <c r="A28" s="10" t="s">
        <v>15</v>
      </c>
      <c r="B28" s="11">
        <v>1743.6529645259759</v>
      </c>
      <c r="C28" s="11">
        <v>1.743652964525976</v>
      </c>
      <c r="D28" s="11">
        <v>2.6652515302232684</v>
      </c>
      <c r="E28" s="11">
        <v>1852.0548409631999</v>
      </c>
      <c r="F28" s="11">
        <v>1.8520548409631998</v>
      </c>
      <c r="G28" s="11">
        <v>2.6791787873136013</v>
      </c>
      <c r="H28" s="11">
        <v>1902.5023121433751</v>
      </c>
      <c r="I28" s="11">
        <v>1.9025023121433751</v>
      </c>
      <c r="J28" s="11">
        <v>2.6783281629869582</v>
      </c>
      <c r="K28" s="12">
        <f t="shared" si="0"/>
        <v>2.7238648696784162E-2</v>
      </c>
      <c r="L28" s="12">
        <f t="shared" si="1"/>
        <v>2.7238648696784162E-2</v>
      </c>
      <c r="M28" s="12">
        <f t="shared" si="2"/>
        <v>-3.1749442428807839E-4</v>
      </c>
    </row>
    <row r="29" spans="1:13" ht="13.5" customHeight="1" x14ac:dyDescent="0.15">
      <c r="A29" s="10" t="s">
        <v>16</v>
      </c>
      <c r="B29" s="11">
        <v>2441.114150336366</v>
      </c>
      <c r="C29" s="11">
        <v>2.4411141503363658</v>
      </c>
      <c r="D29" s="11">
        <v>3.7313521423125753</v>
      </c>
      <c r="E29" s="11">
        <v>2592.8767773484801</v>
      </c>
      <c r="F29" s="11">
        <v>2.5928767773484802</v>
      </c>
      <c r="G29" s="11">
        <v>3.750850302239042</v>
      </c>
      <c r="H29" s="11">
        <v>2663.5032370007252</v>
      </c>
      <c r="I29" s="11">
        <v>2.6635032370007252</v>
      </c>
      <c r="J29" s="11">
        <v>3.7496594281817419</v>
      </c>
      <c r="K29" s="12">
        <f t="shared" si="0"/>
        <v>2.7238648696784162E-2</v>
      </c>
      <c r="L29" s="12">
        <f t="shared" si="1"/>
        <v>2.7238648696784162E-2</v>
      </c>
      <c r="M29" s="12">
        <f t="shared" si="2"/>
        <v>-3.1749442428807839E-4</v>
      </c>
    </row>
    <row r="30" spans="1:13" ht="13.5" customHeight="1" x14ac:dyDescent="0.15">
      <c r="A30" s="10" t="s">
        <v>17</v>
      </c>
      <c r="B30" s="11">
        <v>1952.7360000000001</v>
      </c>
      <c r="C30" s="11">
        <v>1.9527360000000002</v>
      </c>
      <c r="D30" s="11">
        <v>2.9848442998730267</v>
      </c>
      <c r="E30" s="11">
        <v>1712.9099999999999</v>
      </c>
      <c r="F30" s="11">
        <v>1.7129099999999999</v>
      </c>
      <c r="G30" s="11">
        <v>2.4778921417848703</v>
      </c>
      <c r="H30" s="11">
        <v>1782.12</v>
      </c>
      <c r="I30" s="11">
        <v>1.7821199999999999</v>
      </c>
      <c r="J30" s="11">
        <v>2.5088548672747213</v>
      </c>
      <c r="K30" s="12">
        <f t="shared" si="0"/>
        <v>4.0404924952274213E-2</v>
      </c>
      <c r="L30" s="12">
        <f t="shared" si="1"/>
        <v>4.0404924952274213E-2</v>
      </c>
      <c r="M30" s="12">
        <f t="shared" si="2"/>
        <v>1.2495590493114772E-2</v>
      </c>
    </row>
    <row r="31" spans="1:13" ht="13.5" customHeight="1" x14ac:dyDescent="0.15">
      <c r="A31" s="10" t="s">
        <v>18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3.5" customHeight="1" x14ac:dyDescent="0.15">
      <c r="A32" s="3" t="s">
        <v>19</v>
      </c>
      <c r="B32" s="4">
        <v>65421.703908745527</v>
      </c>
      <c r="C32" s="4">
        <v>65.421703908745528</v>
      </c>
      <c r="D32" s="4">
        <v>100</v>
      </c>
      <c r="E32" s="4">
        <v>69127.706211060504</v>
      </c>
      <c r="F32" s="4">
        <v>69.127706211060499</v>
      </c>
      <c r="G32" s="4">
        <v>100</v>
      </c>
      <c r="H32" s="4">
        <v>71033.204162018854</v>
      </c>
      <c r="I32" s="4">
        <v>71.033204162018848</v>
      </c>
      <c r="J32" s="14">
        <v>100</v>
      </c>
      <c r="K32" s="15">
        <f t="shared" si="0"/>
        <v>2.7564894821484387E-2</v>
      </c>
      <c r="L32" s="15">
        <f t="shared" si="1"/>
        <v>2.7564894821484387E-2</v>
      </c>
      <c r="M32" s="15">
        <f t="shared" si="2"/>
        <v>0</v>
      </c>
    </row>
    <row r="33" spans="1:13" ht="13.5" customHeight="1" x14ac:dyDescent="0.15">
      <c r="A33" s="10" t="s">
        <v>20</v>
      </c>
      <c r="B33" s="11">
        <v>2456.5828497067459</v>
      </c>
      <c r="C33" s="11">
        <v>2.4565828497067459</v>
      </c>
      <c r="D33" s="13"/>
      <c r="E33" s="11">
        <v>2892.6217579666672</v>
      </c>
      <c r="F33" s="11">
        <v>2.8926217579666673</v>
      </c>
      <c r="G33" s="13"/>
      <c r="H33" s="13">
        <v>2985.3197134043644</v>
      </c>
      <c r="I33" s="13">
        <v>2.9853197134043645</v>
      </c>
      <c r="J33" s="13"/>
      <c r="K33" s="12">
        <f t="shared" si="0"/>
        <v>3.2046345216893535E-2</v>
      </c>
      <c r="L33" s="12">
        <f t="shared" si="1"/>
        <v>3.2046345216893535E-2</v>
      </c>
      <c r="M33" s="12"/>
    </row>
    <row r="34" spans="1:13" ht="13.5" customHeight="1" x14ac:dyDescent="0.15">
      <c r="A34" s="3" t="s">
        <v>21</v>
      </c>
      <c r="B34" s="4">
        <v>67878.286758452276</v>
      </c>
      <c r="C34" s="4">
        <v>67.878286758452276</v>
      </c>
      <c r="D34" s="4"/>
      <c r="E34" s="4">
        <v>72020.327969027174</v>
      </c>
      <c r="F34" s="4">
        <v>72.020327969027164</v>
      </c>
      <c r="G34" s="4"/>
      <c r="H34" s="4">
        <v>74018.523875423212</v>
      </c>
      <c r="I34" s="4">
        <v>74.018523875423213</v>
      </c>
      <c r="J34" s="14"/>
      <c r="K34" s="15">
        <f t="shared" si="0"/>
        <v>2.7744887627495718E-2</v>
      </c>
      <c r="L34" s="15">
        <f t="shared" si="1"/>
        <v>2.7744887627495718E-2</v>
      </c>
      <c r="M34" s="15"/>
    </row>
    <row r="35" spans="1:13" ht="13.5" customHeight="1" x14ac:dyDescent="0.15">
      <c r="A35" s="5" t="s">
        <v>22</v>
      </c>
      <c r="B35" s="6">
        <v>92500</v>
      </c>
      <c r="C35" s="6">
        <v>92.5</v>
      </c>
      <c r="D35" s="6"/>
      <c r="E35" s="6">
        <v>80000</v>
      </c>
      <c r="F35" s="6">
        <v>80</v>
      </c>
      <c r="G35" s="6"/>
      <c r="H35" s="6">
        <v>80000</v>
      </c>
      <c r="I35" s="6">
        <v>80</v>
      </c>
      <c r="J35" s="6"/>
      <c r="K35" s="7">
        <f t="shared" si="0"/>
        <v>0</v>
      </c>
      <c r="L35" s="7">
        <f t="shared" si="1"/>
        <v>0</v>
      </c>
      <c r="M35" s="7"/>
    </row>
    <row r="36" spans="1:13" ht="13.5" customHeight="1" x14ac:dyDescent="0.15">
      <c r="A36" s="3" t="s">
        <v>23</v>
      </c>
      <c r="B36" s="4">
        <v>27078.296091254473</v>
      </c>
      <c r="C36" s="4">
        <v>27.078296091254472</v>
      </c>
      <c r="D36" s="4"/>
      <c r="E36" s="4">
        <v>10872.293788939496</v>
      </c>
      <c r="F36" s="4">
        <v>10.872293788939496</v>
      </c>
      <c r="G36" s="4"/>
      <c r="H36" s="4">
        <v>8966.7958379811462</v>
      </c>
      <c r="I36" s="4">
        <v>8.966795837981147</v>
      </c>
      <c r="J36" s="14"/>
      <c r="K36" s="15">
        <f t="shared" si="0"/>
        <v>-0.17526181576300248</v>
      </c>
      <c r="L36" s="15">
        <f t="shared" si="1"/>
        <v>-0.17526181576300237</v>
      </c>
      <c r="M36" s="15"/>
    </row>
    <row r="37" spans="1:13" ht="13.5" customHeight="1" x14ac:dyDescent="0.15">
      <c r="A37" s="5" t="s">
        <v>24</v>
      </c>
      <c r="B37" s="6">
        <v>24621.713241547724</v>
      </c>
      <c r="C37" s="6">
        <v>24.621713241547724</v>
      </c>
      <c r="D37" s="6"/>
      <c r="E37" s="6">
        <v>7979.6720309728262</v>
      </c>
      <c r="F37" s="6">
        <v>7.9796720309728268</v>
      </c>
      <c r="G37" s="6"/>
      <c r="H37" s="6">
        <v>5981.4761245767877</v>
      </c>
      <c r="I37" s="6">
        <v>5.9814761245767878</v>
      </c>
      <c r="J37" s="6"/>
      <c r="K37" s="7">
        <f t="shared" si="0"/>
        <v>-0.25041078112485182</v>
      </c>
      <c r="L37" s="7">
        <f t="shared" si="1"/>
        <v>-0.25041078112485193</v>
      </c>
      <c r="M37" s="7"/>
    </row>
    <row r="38" spans="1:13" ht="13.5" customHeight="1" x14ac:dyDescent="0.15">
      <c r="A38" s="3" t="s">
        <v>37</v>
      </c>
      <c r="B38" s="22">
        <v>7338.1931630759218</v>
      </c>
      <c r="C38" s="22"/>
      <c r="D38" s="4"/>
      <c r="E38" s="22">
        <v>9002.5409961283967</v>
      </c>
      <c r="F38" s="22"/>
      <c r="G38" s="4"/>
      <c r="H38" s="4">
        <v>9252.3154844279015</v>
      </c>
      <c r="I38" s="4"/>
      <c r="J38" s="14"/>
      <c r="K38" s="15">
        <f t="shared" si="0"/>
        <v>2.7744887627495718E-2</v>
      </c>
      <c r="L38" s="15"/>
      <c r="M38" s="15"/>
    </row>
    <row r="39" spans="1:13" ht="13.5" customHeight="1" x14ac:dyDescent="0.15">
      <c r="A39" s="5" t="s">
        <v>38</v>
      </c>
      <c r="B39" s="23">
        <v>6.787828675845228</v>
      </c>
      <c r="C39" s="23"/>
      <c r="D39" s="6"/>
      <c r="E39" s="23">
        <v>7.2020327969027171</v>
      </c>
      <c r="F39" s="23"/>
      <c r="G39" s="6"/>
      <c r="H39" s="6">
        <v>7.4018523875423217</v>
      </c>
      <c r="I39" s="6"/>
      <c r="J39" s="6"/>
      <c r="K39" s="7">
        <f t="shared" si="0"/>
        <v>2.7744887627495718E-2</v>
      </c>
      <c r="L39" s="7"/>
      <c r="M39" s="7"/>
    </row>
    <row r="41" spans="1:13" x14ac:dyDescent="0.15">
      <c r="A41" s="8" t="s">
        <v>31</v>
      </c>
    </row>
  </sheetData>
  <mergeCells count="9">
    <mergeCell ref="B6:M6"/>
    <mergeCell ref="A3:N3"/>
    <mergeCell ref="A4:N4"/>
    <mergeCell ref="A1:N1"/>
    <mergeCell ref="A2:N2"/>
    <mergeCell ref="K7:M7"/>
    <mergeCell ref="B7:D7"/>
    <mergeCell ref="E7:G7"/>
    <mergeCell ref="H7:J7"/>
  </mergeCells>
  <pageMargins left="0.511811024" right="0.511811024" top="0.78740157499999996" bottom="0.78740157499999996" header="0.31496062000000002" footer="0.31496062000000002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Custo_Alho_2021</vt:lpstr>
      <vt:lpstr>Custo_Alho_2021!Area_de_impressao</vt:lpstr>
    </vt:vector>
  </TitlesOfParts>
  <Company>Copercampos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Copercampos</dc:creator>
  <cp:lastModifiedBy>Edila Goncalves Botelho</cp:lastModifiedBy>
  <cp:lastPrinted>2022-05-31T19:43:28Z</cp:lastPrinted>
  <dcterms:created xsi:type="dcterms:W3CDTF">1999-07-19T11:40:25Z</dcterms:created>
  <dcterms:modified xsi:type="dcterms:W3CDTF">2022-06-09T20:54:38Z</dcterms:modified>
</cp:coreProperties>
</file>