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u Drive\SITE\Site_novo\custos\2021\"/>
    </mc:Choice>
  </mc:AlternateContent>
  <bookViews>
    <workbookView xWindow="0" yWindow="0" windowWidth="28800" windowHeight="12435"/>
  </bookViews>
  <sheets>
    <sheet name="Custo_Cebola_2021" sheetId="6" r:id="rId1"/>
  </sheets>
  <externalReferences>
    <externalReference r:id="rId2"/>
  </externalReferences>
  <definedNames>
    <definedName name="_xlnm.Print_Area" localSheetId="0">Custo_Cebola_2021!$A$1:$Q$42</definedName>
  </definedNames>
  <calcPr calcId="152511"/>
</workbook>
</file>

<file path=xl/calcChain.xml><?xml version="1.0" encoding="utf-8"?>
<calcChain xmlns="http://schemas.openxmlformats.org/spreadsheetml/2006/main">
  <c r="L10" i="6" l="1"/>
  <c r="K9" i="6"/>
  <c r="L11" i="6" l="1"/>
  <c r="L12" i="6"/>
  <c r="L13" i="6"/>
  <c r="L14" i="6"/>
  <c r="L15" i="6"/>
  <c r="L16" i="6"/>
  <c r="L17" i="6"/>
  <c r="L18" i="6"/>
  <c r="L20" i="6"/>
  <c r="L21" i="6"/>
  <c r="L22" i="6"/>
  <c r="L23" i="6"/>
  <c r="L24" i="6"/>
  <c r="L25" i="6"/>
  <c r="L26" i="6"/>
  <c r="L27" i="6"/>
  <c r="L28" i="6"/>
  <c r="L29" i="6"/>
  <c r="L32" i="6"/>
  <c r="L33" i="6"/>
  <c r="L34" i="6"/>
  <c r="L36" i="6"/>
  <c r="L37" i="6"/>
  <c r="L38" i="6"/>
  <c r="L39" i="6"/>
  <c r="L9" i="6"/>
  <c r="K10" i="6"/>
  <c r="K11" i="6"/>
  <c r="K12" i="6"/>
  <c r="K13" i="6"/>
  <c r="K14" i="6"/>
  <c r="K15" i="6"/>
  <c r="K16" i="6"/>
  <c r="K17" i="6"/>
  <c r="K18" i="6"/>
  <c r="K20" i="6"/>
  <c r="K21" i="6"/>
  <c r="K22" i="6"/>
  <c r="K23" i="6"/>
  <c r="K24" i="6"/>
  <c r="K25" i="6"/>
  <c r="K26" i="6"/>
  <c r="K27" i="6"/>
  <c r="K28" i="6"/>
  <c r="K29" i="6"/>
  <c r="K32" i="6"/>
  <c r="K33" i="6"/>
  <c r="K34" i="6"/>
  <c r="K36" i="6"/>
  <c r="K37" i="6"/>
  <c r="K38" i="6"/>
  <c r="K39" i="6"/>
</calcChain>
</file>

<file path=xl/sharedStrings.xml><?xml version="1.0" encoding="utf-8"?>
<sst xmlns="http://schemas.openxmlformats.org/spreadsheetml/2006/main" count="54" uniqueCount="43">
  <si>
    <t>Semente</t>
  </si>
  <si>
    <t>Colheita</t>
  </si>
  <si>
    <t>COMPONENTES DO CUSTO</t>
  </si>
  <si>
    <t>R$/saca</t>
  </si>
  <si>
    <t>% (COE)</t>
  </si>
  <si>
    <t>A - INSUMOS</t>
  </si>
  <si>
    <t>Fertilizantes</t>
  </si>
  <si>
    <t>Agrotóxicos</t>
  </si>
  <si>
    <t>B - SERVIÇOS MÃO-DE-OBRA</t>
  </si>
  <si>
    <t>Preparo do Solo</t>
  </si>
  <si>
    <t>Plantio</t>
  </si>
  <si>
    <t>Tratos Culturais</t>
  </si>
  <si>
    <t>Irrigação</t>
  </si>
  <si>
    <t>C - SERVIÇOS MECÂNICOS</t>
  </si>
  <si>
    <t xml:space="preserve">D - DESPESAS GERAIS </t>
  </si>
  <si>
    <t>E - ASSISTÊNCIA TÉCNICA</t>
  </si>
  <si>
    <t>F - SEGURO DA PRODUÇÃO (PROAGRO)</t>
  </si>
  <si>
    <t>G - CUSTOS FINANCEIROS</t>
  </si>
  <si>
    <t>H - DESPESAS DE COMERCIALIZAÇÃO</t>
  </si>
  <si>
    <t>I - ARRENDAMENTO</t>
  </si>
  <si>
    <t>CUSTO OPERACIONAL EFETIVO (COE=A+B+...+I)</t>
  </si>
  <si>
    <t>J - DEPRECIAÇÃO</t>
  </si>
  <si>
    <t>CUSTO OPERACIONAL TOTAL (COT=COE + J)</t>
  </si>
  <si>
    <t>RECEITA BRUTA</t>
  </si>
  <si>
    <t>MARGEM BRUTA (RB - COE)</t>
  </si>
  <si>
    <t>LUCRO OPERACIONAL (RB - COT)</t>
  </si>
  <si>
    <t>PRODUTIVIDADE DE NIVELAMENTO (sacas) (COT/preço)</t>
  </si>
  <si>
    <t>PREÇO DE NIVELAMENTO (R$) (COT/produt. em sacas)</t>
  </si>
  <si>
    <t>R$/há</t>
  </si>
  <si>
    <t>Abril</t>
  </si>
  <si>
    <t>Ano</t>
  </si>
  <si>
    <t>Especificação/Mês</t>
  </si>
  <si>
    <t>Julho</t>
  </si>
  <si>
    <t>Fonte: Epagri/Cepa.</t>
  </si>
  <si>
    <t>Outros insumos</t>
  </si>
  <si>
    <t>CEBOLA</t>
  </si>
  <si>
    <t>Safra 2021/2022</t>
  </si>
  <si>
    <t>Produtividade (kg/ha) - 25000</t>
  </si>
  <si>
    <t>outubro</t>
  </si>
  <si>
    <t>Variação mensal R$/há</t>
  </si>
  <si>
    <t>Jul/Abr</t>
  </si>
  <si>
    <t>Out/Jul</t>
  </si>
  <si>
    <t>CUSTO DE PRODUÇÃO REFERENCIAL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</si>
</sst>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i/>
      <sz val="8"/>
      <name val="Verdana"/>
      <family val="2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CD6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Fill="1"/>
    <xf numFmtId="2" fontId="1" fillId="0" borderId="0" xfId="0" applyNumberFormat="1" applyFont="1" applyFill="1"/>
    <xf numFmtId="0" fontId="1" fillId="2" borderId="0" xfId="0" applyFont="1" applyFill="1"/>
    <xf numFmtId="2" fontId="1" fillId="2" borderId="0" xfId="0" applyNumberFormat="1" applyFont="1" applyFill="1"/>
    <xf numFmtId="10" fontId="1" fillId="2" borderId="0" xfId="0" applyNumberFormat="1" applyFont="1" applyFill="1"/>
    <xf numFmtId="0" fontId="4" fillId="0" borderId="0" xfId="0" applyFont="1"/>
    <xf numFmtId="0" fontId="2" fillId="3" borderId="1" xfId="0" applyFont="1" applyFill="1" applyBorder="1"/>
    <xf numFmtId="0" fontId="2" fillId="3" borderId="0" xfId="0" applyFont="1" applyFill="1"/>
    <xf numFmtId="2" fontId="2" fillId="3" borderId="0" xfId="0" applyNumberFormat="1" applyFont="1" applyFill="1"/>
    <xf numFmtId="10" fontId="1" fillId="3" borderId="0" xfId="0" applyNumberFormat="1" applyFont="1" applyFill="1"/>
    <xf numFmtId="2" fontId="1" fillId="3" borderId="0" xfId="0" applyNumberFormat="1" applyFont="1" applyFill="1"/>
    <xf numFmtId="0" fontId="2" fillId="3" borderId="1" xfId="0" applyNumberFormat="1" applyFont="1" applyFill="1" applyBorder="1" applyAlignment="1">
      <alignment horizontal="center"/>
    </xf>
    <xf numFmtId="10" fontId="1" fillId="4" borderId="0" xfId="0" applyNumberFormat="1" applyFont="1" applyFill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/>
    <xf numFmtId="2" fontId="1" fillId="2" borderId="0" xfId="0" applyNumberFormat="1" applyFont="1" applyFill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CD69"/>
      <color rgb="FFFFF2CC"/>
      <color rgb="FFFFC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Custo de produção referencial da cebola (%) - outubro - 2021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525627500445939"/>
          <c:y val="0.33324239773058673"/>
          <c:w val="0.41991929133858269"/>
          <c:h val="0.699865485564304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263-4630-81CC-D36A0CBBCA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63-4630-81CC-D36A0CBBCA9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263-4630-81CC-D36A0CBBCA9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263-4630-81CC-D36A0CBBCA9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263-4630-81CC-D36A0CBBCA9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263-4630-81CC-D36A0CBBCA9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263-4630-81CC-D36A0CBBCA9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263-4630-81CC-D36A0CBBCA9D}"/>
              </c:ext>
            </c:extLst>
          </c:dPt>
          <c:dLbls>
            <c:dLbl>
              <c:idx val="2"/>
              <c:layout>
                <c:manualLayout>
                  <c:x val="0.10864877812603524"/>
                  <c:y val="1.36323868607333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4618454246617231E-2"/>
                  <c:y val="7.01187730321588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696302525291156E-2"/>
                  <c:y val="-2.27071237307458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828402517646506E-2"/>
                  <c:y val="-7.499854184893554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2326529572153E-2"/>
                  <c:y val="-7.42352660462897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7824019570369232E-2"/>
                  <c:y val="-5.28290781834088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[1]Custo_Cebola!$N$11:$N$18</c:f>
              <c:strCache>
                <c:ptCount val="8"/>
                <c:pt idx="0">
                  <c:v>1 - INSUMOS</c:v>
                </c:pt>
                <c:pt idx="1">
                  <c:v>2 - SERVIÇOS MÃO-DE-OBRA</c:v>
                </c:pt>
                <c:pt idx="2">
                  <c:v>3 - SERVIÇOS MECÂNICOS</c:v>
                </c:pt>
                <c:pt idx="3">
                  <c:v>4 - DESPESAS GERAIS </c:v>
                </c:pt>
                <c:pt idx="4">
                  <c:v>5 - ASSISTÊNCIA TÉCNICA</c:v>
                </c:pt>
                <c:pt idx="5">
                  <c:v>6 - SEGURO DA PRODUÇÃO (PROAGRO)</c:v>
                </c:pt>
                <c:pt idx="6">
                  <c:v>7 - CUSTOS FINANCEIROS</c:v>
                </c:pt>
                <c:pt idx="7">
                  <c:v>8 - DESPESAS DE COMERCIALIZAÇÃO</c:v>
                </c:pt>
              </c:strCache>
            </c:strRef>
          </c:cat>
          <c:val>
            <c:numRef>
              <c:f>[1]Custo_Cebola!$O$11:$O$18</c:f>
              <c:numCache>
                <c:formatCode>0.00</c:formatCode>
                <c:ptCount val="8"/>
                <c:pt idx="0">
                  <c:v>37.901944132781047</c:v>
                </c:pt>
                <c:pt idx="1">
                  <c:v>29.274687032697667</c:v>
                </c:pt>
                <c:pt idx="2">
                  <c:v>20.019934944005971</c:v>
                </c:pt>
                <c:pt idx="3">
                  <c:v>0.87196566109484697</c:v>
                </c:pt>
                <c:pt idx="4">
                  <c:v>1.761370635411591</c:v>
                </c:pt>
                <c:pt idx="5">
                  <c:v>3.9630839296760789</c:v>
                </c:pt>
                <c:pt idx="6">
                  <c:v>4.2206843851050238</c:v>
                </c:pt>
                <c:pt idx="7">
                  <c:v>1.9863292792277709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B263-4630-81CC-D36A0CBBCA9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3</xdr:row>
      <xdr:rowOff>104727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47625"/>
          <a:ext cx="1876425" cy="628602"/>
        </a:xfrm>
        <a:prstGeom prst="rect">
          <a:avLst/>
        </a:prstGeom>
      </xdr:spPr>
    </xdr:pic>
    <xdr:clientData/>
  </xdr:twoCellAnchor>
  <xdr:twoCellAnchor>
    <xdr:from>
      <xdr:col>12</xdr:col>
      <xdr:colOff>238124</xdr:colOff>
      <xdr:row>5</xdr:row>
      <xdr:rowOff>57150</xdr:rowOff>
    </xdr:from>
    <xdr:to>
      <xdr:col>15</xdr:col>
      <xdr:colOff>495299</xdr:colOff>
      <xdr:row>26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GPA%20(PRECOS)/Custos/CUSTO_NOVA_VERSAO/Custo_2021/CUSTO_PRODUCAO_OUTUBRO_2021_FINAL%20(Pron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ço geral"/>
      <sheetName val="Precos do custo"/>
      <sheetName val="Colheitadeira"/>
      <sheetName val="TAI"/>
      <sheetName val="trator"/>
      <sheetName val="Resumo geral"/>
      <sheetName val="Custo_Alho"/>
      <sheetName val="Custo_Arroz"/>
      <sheetName val="Custo_Cebola"/>
      <sheetName val="Custo_Milho_media_tecnologia"/>
      <sheetName val="Custo_Milho_alta_tecnologia"/>
      <sheetName val="Custo_Milho_Silagem"/>
      <sheetName val="Custo_Soja_alta_tecnologia"/>
      <sheetName val="Custo_Feijao_alta_tecnologia"/>
      <sheetName val="Custo_Feijao_media_tecnologia"/>
      <sheetName val="Custo_Trigo_alta_tecnologia"/>
      <sheetName val="Custo_Trigo_media_tecnologia"/>
      <sheetName val="Custo_Aveia_preta"/>
      <sheetName val="Custo_Aveia_preta + Azev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N11" t="str">
            <v>1 - INSUMOS</v>
          </cell>
          <cell r="O11">
            <v>37.901944132781047</v>
          </cell>
        </row>
        <row r="12">
          <cell r="N12" t="str">
            <v>2 - SERVIÇOS MÃO-DE-OBRA</v>
          </cell>
          <cell r="O12">
            <v>29.274687032697667</v>
          </cell>
        </row>
        <row r="13">
          <cell r="N13" t="str">
            <v>3 - SERVIÇOS MECÂNICOS</v>
          </cell>
          <cell r="O13">
            <v>20.019934944005971</v>
          </cell>
        </row>
        <row r="14">
          <cell r="N14" t="str">
            <v xml:space="preserve">4 - DESPESAS GERAIS </v>
          </cell>
          <cell r="O14">
            <v>0.87196566109484697</v>
          </cell>
        </row>
        <row r="15">
          <cell r="N15" t="str">
            <v>5 - ASSISTÊNCIA TÉCNICA</v>
          </cell>
          <cell r="O15">
            <v>1.761370635411591</v>
          </cell>
        </row>
        <row r="16">
          <cell r="N16" t="str">
            <v>6 - SEGURO DA PRODUÇÃO (PROAGRO)</v>
          </cell>
          <cell r="O16">
            <v>3.9630839296760789</v>
          </cell>
        </row>
        <row r="17">
          <cell r="N17" t="str">
            <v>7 - CUSTOS FINANCEIROS</v>
          </cell>
          <cell r="O17">
            <v>4.2206843851050238</v>
          </cell>
        </row>
        <row r="18">
          <cell r="N18" t="str">
            <v>8 - DESPESAS DE COMERCIALIZAÇÃO</v>
          </cell>
          <cell r="O18">
            <v>1.9863292792277709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tabSelected="1" zoomScaleNormal="100" workbookViewId="0">
      <selection activeCell="A7" sqref="A7"/>
    </sheetView>
  </sheetViews>
  <sheetFormatPr defaultRowHeight="10.5" x14ac:dyDescent="0.15"/>
  <cols>
    <col min="1" max="1" width="47.5703125" style="1" customWidth="1"/>
    <col min="2" max="12" width="10" style="1" customWidth="1"/>
    <col min="13" max="13" width="9.140625" style="1"/>
    <col min="14" max="14" width="51.42578125" style="1" bestFit="1" customWidth="1"/>
    <col min="15" max="16" width="9.140625" style="1"/>
    <col min="17" max="17" width="3.28515625" style="1" customWidth="1"/>
    <col min="18" max="16384" width="9.140625" style="1"/>
  </cols>
  <sheetData>
    <row r="1" spans="1:13" ht="15" x14ac:dyDescent="0.2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x14ac:dyDescent="0.2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x14ac:dyDescent="0.2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" x14ac:dyDescent="0.2">
      <c r="A4" s="1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13.5" customHeight="1" x14ac:dyDescent="0.15">
      <c r="A6" s="9" t="s">
        <v>30</v>
      </c>
      <c r="B6" s="18">
        <v>2021</v>
      </c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22.5" customHeight="1" x14ac:dyDescent="0.15">
      <c r="A7" s="16" t="s">
        <v>31</v>
      </c>
      <c r="B7" s="22" t="s">
        <v>29</v>
      </c>
      <c r="C7" s="22"/>
      <c r="D7" s="22"/>
      <c r="E7" s="22" t="s">
        <v>32</v>
      </c>
      <c r="F7" s="22"/>
      <c r="G7" s="22"/>
      <c r="H7" s="22" t="s">
        <v>38</v>
      </c>
      <c r="I7" s="22"/>
      <c r="J7" s="22"/>
      <c r="K7" s="23" t="s">
        <v>39</v>
      </c>
      <c r="L7" s="24"/>
    </row>
    <row r="8" spans="1:13" ht="13.5" customHeight="1" x14ac:dyDescent="0.15">
      <c r="A8" s="9" t="s">
        <v>2</v>
      </c>
      <c r="B8" s="14" t="s">
        <v>28</v>
      </c>
      <c r="C8" s="17" t="s">
        <v>3</v>
      </c>
      <c r="D8" s="17" t="s">
        <v>4</v>
      </c>
      <c r="E8" s="14" t="s">
        <v>28</v>
      </c>
      <c r="F8" s="17" t="s">
        <v>3</v>
      </c>
      <c r="G8" s="17" t="s">
        <v>4</v>
      </c>
      <c r="H8" s="14" t="s">
        <v>28</v>
      </c>
      <c r="I8" s="17" t="s">
        <v>3</v>
      </c>
      <c r="J8" s="17" t="s">
        <v>4</v>
      </c>
      <c r="K8" s="14" t="s">
        <v>40</v>
      </c>
      <c r="L8" s="14" t="s">
        <v>41</v>
      </c>
    </row>
    <row r="9" spans="1:13" ht="13.5" customHeight="1" x14ac:dyDescent="0.15">
      <c r="A9" s="10" t="s">
        <v>5</v>
      </c>
      <c r="B9" s="11">
        <v>8112.0797841269832</v>
      </c>
      <c r="C9" s="11">
        <v>6.4896638273015865</v>
      </c>
      <c r="D9" s="11">
        <v>28.129490974305821</v>
      </c>
      <c r="E9" s="11">
        <v>12133.632799999999</v>
      </c>
      <c r="F9" s="11">
        <v>9.7069062400000004</v>
      </c>
      <c r="G9" s="11">
        <v>34.577329450506973</v>
      </c>
      <c r="H9" s="11">
        <v>14675.982016666667</v>
      </c>
      <c r="I9" s="11">
        <v>11.740785613333333</v>
      </c>
      <c r="J9" s="11">
        <v>37.901944132781047</v>
      </c>
      <c r="K9" s="12">
        <f>E9/B9-1</f>
        <v>0.49574870105962754</v>
      </c>
      <c r="L9" s="12">
        <f>H9/E9-1</f>
        <v>0.20952910464429642</v>
      </c>
    </row>
    <row r="10" spans="1:13" ht="13.5" customHeight="1" x14ac:dyDescent="0.15">
      <c r="A10" s="1" t="s">
        <v>0</v>
      </c>
      <c r="B10" s="2">
        <v>1161.8000000000002</v>
      </c>
      <c r="C10" s="2">
        <v>0.92944000000000015</v>
      </c>
      <c r="D10" s="2">
        <v>4.0286638548471334</v>
      </c>
      <c r="E10" s="2">
        <v>1063.55</v>
      </c>
      <c r="F10" s="2">
        <v>0.85083999999999993</v>
      </c>
      <c r="G10" s="2">
        <v>3.0308086080441372</v>
      </c>
      <c r="H10" s="2">
        <v>1179.6666666666665</v>
      </c>
      <c r="I10" s="2">
        <v>0.9437333333333332</v>
      </c>
      <c r="J10" s="2">
        <v>3.0465872773983764</v>
      </c>
      <c r="K10" s="15">
        <f t="shared" ref="K10:K39" si="0">E10/B10-1</f>
        <v>-8.456705112756091E-2</v>
      </c>
      <c r="L10" s="15">
        <f>H10/E10-1</f>
        <v>0.10917838058075935</v>
      </c>
    </row>
    <row r="11" spans="1:13" ht="13.5" customHeight="1" x14ac:dyDescent="0.15">
      <c r="A11" s="5" t="s">
        <v>6</v>
      </c>
      <c r="B11" s="6">
        <v>3898.1384285714284</v>
      </c>
      <c r="C11" s="6">
        <v>3.1185107428571426</v>
      </c>
      <c r="D11" s="6">
        <v>13.517205533117846</v>
      </c>
      <c r="E11" s="6">
        <v>7074.0195999999996</v>
      </c>
      <c r="F11" s="6">
        <v>5.65921568</v>
      </c>
      <c r="G11" s="6">
        <v>20.1589013183705</v>
      </c>
      <c r="H11" s="6">
        <v>9172.390568253968</v>
      </c>
      <c r="I11" s="6">
        <v>7.337912454603174</v>
      </c>
      <c r="J11" s="6">
        <v>23.688461493561523</v>
      </c>
      <c r="K11" s="7">
        <f t="shared" si="0"/>
        <v>0.8147173912939909</v>
      </c>
      <c r="L11" s="7">
        <f t="shared" ref="L10:L39" si="1">H11/E11-1</f>
        <v>0.29663064098012515</v>
      </c>
    </row>
    <row r="12" spans="1:13" ht="13.5" customHeight="1" x14ac:dyDescent="0.15">
      <c r="A12" s="1" t="s">
        <v>7</v>
      </c>
      <c r="B12" s="2">
        <v>2673.8080222222216</v>
      </c>
      <c r="C12" s="2">
        <v>2.1390464177777773</v>
      </c>
      <c r="D12" s="2">
        <v>9.2717109088715457</v>
      </c>
      <c r="E12" s="2">
        <v>3579.5132000000003</v>
      </c>
      <c r="F12" s="2">
        <v>2.8636105600000001</v>
      </c>
      <c r="G12" s="2">
        <v>10.200573004717802</v>
      </c>
      <c r="H12" s="2">
        <v>3809.0914484126984</v>
      </c>
      <c r="I12" s="2">
        <v>3.0472731587301585</v>
      </c>
      <c r="J12" s="2">
        <v>9.8372954607355894</v>
      </c>
      <c r="K12" s="15">
        <f t="shared" si="0"/>
        <v>0.33873231370778845</v>
      </c>
      <c r="L12" s="15">
        <f t="shared" si="1"/>
        <v>6.4136723511090343E-2</v>
      </c>
    </row>
    <row r="13" spans="1:13" ht="13.5" customHeight="1" x14ac:dyDescent="0.15">
      <c r="A13" s="5" t="s">
        <v>34</v>
      </c>
      <c r="B13" s="6">
        <v>378.33333333333331</v>
      </c>
      <c r="C13" s="6">
        <v>0.30266666666666664</v>
      </c>
      <c r="D13" s="6">
        <v>1.311910677469299</v>
      </c>
      <c r="E13" s="6">
        <v>416.54999999999995</v>
      </c>
      <c r="F13" s="6">
        <v>0.33323999999999998</v>
      </c>
      <c r="G13" s="6">
        <v>1.1870465193745339</v>
      </c>
      <c r="H13" s="6">
        <v>514.83333333333326</v>
      </c>
      <c r="I13" s="6">
        <v>0.4118666666666666</v>
      </c>
      <c r="J13" s="6">
        <v>1.3295999010855588</v>
      </c>
      <c r="K13" s="7">
        <f t="shared" si="0"/>
        <v>0.10101321585903067</v>
      </c>
      <c r="L13" s="7">
        <f t="shared" si="1"/>
        <v>0.23594606489817149</v>
      </c>
    </row>
    <row r="14" spans="1:13" ht="13.5" customHeight="1" x14ac:dyDescent="0.15">
      <c r="A14" s="10" t="s">
        <v>8</v>
      </c>
      <c r="B14" s="11">
        <v>10396.698571428571</v>
      </c>
      <c r="C14" s="11">
        <v>8.3173588571428567</v>
      </c>
      <c r="D14" s="11">
        <v>36.051647223665952</v>
      </c>
      <c r="E14" s="11">
        <v>11123.660000000002</v>
      </c>
      <c r="F14" s="11">
        <v>8.8989280000000015</v>
      </c>
      <c r="G14" s="11">
        <v>31.699200301778248</v>
      </c>
      <c r="H14" s="11">
        <v>11335.428571428572</v>
      </c>
      <c r="I14" s="11">
        <v>9.0683428571428575</v>
      </c>
      <c r="J14" s="11">
        <v>29.274687032697667</v>
      </c>
      <c r="K14" s="12">
        <f t="shared" si="0"/>
        <v>6.9922333861752284E-2</v>
      </c>
      <c r="L14" s="12">
        <f t="shared" si="1"/>
        <v>1.9037670283752917E-2</v>
      </c>
    </row>
    <row r="15" spans="1:13" ht="13.5" customHeight="1" x14ac:dyDescent="0.15">
      <c r="A15" s="1" t="s">
        <v>9</v>
      </c>
      <c r="B15" s="2">
        <v>125.26142857142857</v>
      </c>
      <c r="C15" s="2">
        <v>0.10020914285714286</v>
      </c>
      <c r="D15" s="2">
        <v>0.43435719546585483</v>
      </c>
      <c r="E15" s="2">
        <v>134.02000000000001</v>
      </c>
      <c r="F15" s="2">
        <v>0.10721600000000001</v>
      </c>
      <c r="G15" s="2">
        <v>0.38191807592503912</v>
      </c>
      <c r="H15" s="2">
        <v>136.57142857142858</v>
      </c>
      <c r="I15" s="2">
        <v>0.10925714285714287</v>
      </c>
      <c r="J15" s="2">
        <v>0.35270707268310442</v>
      </c>
      <c r="K15" s="15">
        <f t="shared" si="0"/>
        <v>6.9922333861752062E-2</v>
      </c>
      <c r="L15" s="15">
        <f t="shared" si="1"/>
        <v>1.9037670283752917E-2</v>
      </c>
    </row>
    <row r="16" spans="1:13" ht="13.5" customHeight="1" x14ac:dyDescent="0.15">
      <c r="A16" s="5" t="s">
        <v>10</v>
      </c>
      <c r="B16" s="6">
        <v>5010.4571428571426</v>
      </c>
      <c r="C16" s="6">
        <v>4.0083657142857136</v>
      </c>
      <c r="D16" s="6">
        <v>17.374287818634194</v>
      </c>
      <c r="E16" s="6">
        <v>5360.8</v>
      </c>
      <c r="F16" s="6">
        <v>4.28864</v>
      </c>
      <c r="G16" s="6">
        <v>15.276723037001563</v>
      </c>
      <c r="H16" s="6">
        <v>5462.8571428571431</v>
      </c>
      <c r="I16" s="6">
        <v>4.3702857142857141</v>
      </c>
      <c r="J16" s="6">
        <v>14.108282907324178</v>
      </c>
      <c r="K16" s="7">
        <f t="shared" si="0"/>
        <v>6.9922333861752062E-2</v>
      </c>
      <c r="L16" s="7">
        <f t="shared" si="1"/>
        <v>1.9037670283752917E-2</v>
      </c>
    </row>
    <row r="17" spans="1:12" ht="13.5" customHeight="1" x14ac:dyDescent="0.15">
      <c r="A17" s="1" t="s">
        <v>11</v>
      </c>
      <c r="B17" s="2">
        <v>4008.3657142857146</v>
      </c>
      <c r="C17" s="2">
        <v>3.2066925714285719</v>
      </c>
      <c r="D17" s="2">
        <v>13.899430254907355</v>
      </c>
      <c r="E17" s="2">
        <v>4288.6400000000003</v>
      </c>
      <c r="F17" s="2">
        <v>3.4309120000000002</v>
      </c>
      <c r="G17" s="2">
        <v>12.221378429601252</v>
      </c>
      <c r="H17" s="2">
        <v>4370.2857142857156</v>
      </c>
      <c r="I17" s="2">
        <v>3.4962285714285724</v>
      </c>
      <c r="J17" s="2">
        <v>11.286626325859343</v>
      </c>
      <c r="K17" s="15">
        <f t="shared" si="0"/>
        <v>6.9922333861752062E-2</v>
      </c>
      <c r="L17" s="15">
        <f t="shared" si="1"/>
        <v>1.9037670283753139E-2</v>
      </c>
    </row>
    <row r="18" spans="1:12" ht="13.5" customHeight="1" x14ac:dyDescent="0.15">
      <c r="A18" s="5" t="s">
        <v>1</v>
      </c>
      <c r="B18" s="6">
        <v>1252.6142857142856</v>
      </c>
      <c r="C18" s="6">
        <v>1.0020914285714284</v>
      </c>
      <c r="D18" s="6">
        <v>4.3435719546585485</v>
      </c>
      <c r="E18" s="6">
        <v>1340.2</v>
      </c>
      <c r="F18" s="6">
        <v>1.07216</v>
      </c>
      <c r="G18" s="6">
        <v>3.8191807592503908</v>
      </c>
      <c r="H18" s="6">
        <v>1365.7142857142858</v>
      </c>
      <c r="I18" s="6">
        <v>1.0925714285714285</v>
      </c>
      <c r="J18" s="6">
        <v>3.5270707268310444</v>
      </c>
      <c r="K18" s="7">
        <f t="shared" si="0"/>
        <v>6.9922333861752062E-2</v>
      </c>
      <c r="L18" s="7">
        <f t="shared" si="1"/>
        <v>1.9037670283752917E-2</v>
      </c>
    </row>
    <row r="19" spans="1:12" ht="13.5" customHeight="1" x14ac:dyDescent="0.1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3.5" customHeight="1" x14ac:dyDescent="0.15">
      <c r="A20" s="10" t="s">
        <v>13</v>
      </c>
      <c r="B20" s="11">
        <v>6462.6324663909527</v>
      </c>
      <c r="C20" s="11">
        <v>5.1701059731127623</v>
      </c>
      <c r="D20" s="11">
        <v>22.40985868868205</v>
      </c>
      <c r="E20" s="11">
        <v>7276.9722012799994</v>
      </c>
      <c r="F20" s="11">
        <v>5.8215777610239998</v>
      </c>
      <c r="G20" s="11">
        <v>20.737257287515696</v>
      </c>
      <c r="H20" s="11">
        <v>7751.9032845323818</v>
      </c>
      <c r="I20" s="11">
        <v>6.2015226276259057</v>
      </c>
      <c r="J20" s="11">
        <v>20.019934944005971</v>
      </c>
      <c r="K20" s="12">
        <f t="shared" si="0"/>
        <v>0.12600743414143323</v>
      </c>
      <c r="L20" s="12">
        <f t="shared" si="1"/>
        <v>6.5264930264381515E-2</v>
      </c>
    </row>
    <row r="21" spans="1:12" ht="13.5" customHeight="1" x14ac:dyDescent="0.15">
      <c r="A21" s="1" t="s">
        <v>9</v>
      </c>
      <c r="B21" s="2">
        <v>588.68610900999988</v>
      </c>
      <c r="C21" s="2">
        <v>0.47094888720799988</v>
      </c>
      <c r="D21" s="2">
        <v>2.0413310804090075</v>
      </c>
      <c r="E21" s="2">
        <v>669.68661328000007</v>
      </c>
      <c r="F21" s="2">
        <v>0.53574929062400001</v>
      </c>
      <c r="G21" s="2">
        <v>1.9084123475350945</v>
      </c>
      <c r="H21" s="2">
        <v>698.83169922285731</v>
      </c>
      <c r="I21" s="2">
        <v>0.55906535937828583</v>
      </c>
      <c r="J21" s="2">
        <v>1.8047909838047864</v>
      </c>
      <c r="K21" s="15">
        <f t="shared" si="0"/>
        <v>0.13759540616003263</v>
      </c>
      <c r="L21" s="15">
        <f t="shared" si="1"/>
        <v>4.3520484604149479E-2</v>
      </c>
    </row>
    <row r="22" spans="1:12" ht="13.5" customHeight="1" x14ac:dyDescent="0.15">
      <c r="A22" s="5" t="s">
        <v>10</v>
      </c>
      <c r="B22" s="6">
        <v>630.33321571428576</v>
      </c>
      <c r="C22" s="6">
        <v>0.5042665725714286</v>
      </c>
      <c r="D22" s="6">
        <v>2.1857468089668646</v>
      </c>
      <c r="E22" s="6">
        <v>708.80499999999995</v>
      </c>
      <c r="F22" s="6">
        <v>0.56704399999999999</v>
      </c>
      <c r="G22" s="6">
        <v>2.0198883883453762</v>
      </c>
      <c r="H22" s="6">
        <v>763.84400000000005</v>
      </c>
      <c r="I22" s="6">
        <v>0.61107520000000004</v>
      </c>
      <c r="J22" s="6">
        <v>1.9726906575166028</v>
      </c>
      <c r="K22" s="7">
        <f t="shared" si="0"/>
        <v>0.12449254192767056</v>
      </c>
      <c r="L22" s="7">
        <f t="shared" si="1"/>
        <v>7.7650411608270353E-2</v>
      </c>
    </row>
    <row r="23" spans="1:12" ht="13.5" customHeight="1" x14ac:dyDescent="0.15">
      <c r="A23" s="1" t="s">
        <v>11</v>
      </c>
      <c r="B23" s="2">
        <v>3230.2862849999997</v>
      </c>
      <c r="C23" s="2">
        <v>2.5842290279999998</v>
      </c>
      <c r="D23" s="2">
        <v>11.201357890504321</v>
      </c>
      <c r="E23" s="2">
        <v>3641.0508199999999</v>
      </c>
      <c r="F23" s="2">
        <v>2.9128406559999998</v>
      </c>
      <c r="G23" s="2">
        <v>10.375937349050036</v>
      </c>
      <c r="H23" s="2">
        <v>3913.0987886428575</v>
      </c>
      <c r="I23" s="2">
        <v>3.130479030914286</v>
      </c>
      <c r="J23" s="2">
        <v>10.105903066981348</v>
      </c>
      <c r="K23" s="15">
        <f t="shared" si="0"/>
        <v>0.12716041203759754</v>
      </c>
      <c r="L23" s="15">
        <f t="shared" si="1"/>
        <v>7.4716883144975599E-2</v>
      </c>
    </row>
    <row r="24" spans="1:12" ht="13.5" customHeight="1" x14ac:dyDescent="0.15">
      <c r="A24" s="5" t="s">
        <v>1</v>
      </c>
      <c r="B24" s="6">
        <v>1006.14259</v>
      </c>
      <c r="C24" s="6">
        <v>0.80491407199999998</v>
      </c>
      <c r="D24" s="6">
        <v>3.4889053926280584</v>
      </c>
      <c r="E24" s="6">
        <v>1115.8483200000001</v>
      </c>
      <c r="F24" s="6">
        <v>0.89267865600000007</v>
      </c>
      <c r="G24" s="6">
        <v>3.1798436307908324</v>
      </c>
      <c r="H24" s="6">
        <v>1173.6333300000001</v>
      </c>
      <c r="I24" s="6">
        <v>0.93890666400000011</v>
      </c>
      <c r="J24" s="6">
        <v>3.0310056836750703</v>
      </c>
      <c r="K24" s="7">
        <f t="shared" si="0"/>
        <v>0.10903596676093397</v>
      </c>
      <c r="L24" s="7">
        <f t="shared" si="1"/>
        <v>5.1785721199096413E-2</v>
      </c>
    </row>
    <row r="25" spans="1:12" ht="13.5" customHeight="1" x14ac:dyDescent="0.15">
      <c r="A25" s="1" t="s">
        <v>12</v>
      </c>
      <c r="B25" s="2">
        <v>1007.1842666666666</v>
      </c>
      <c r="C25" s="2">
        <v>0.80574741333333333</v>
      </c>
      <c r="D25" s="2">
        <v>3.4925175161737951</v>
      </c>
      <c r="E25" s="2">
        <v>1141.5814480000001</v>
      </c>
      <c r="F25" s="2">
        <v>0.91326515840000011</v>
      </c>
      <c r="G25" s="2">
        <v>3.2531755717943596</v>
      </c>
      <c r="H25" s="2">
        <v>1202.4954666666667</v>
      </c>
      <c r="I25" s="2">
        <v>0.96199637333333343</v>
      </c>
      <c r="J25" s="2">
        <v>3.1055445520281642</v>
      </c>
      <c r="K25" s="15">
        <f t="shared" si="0"/>
        <v>0.13343852339763873</v>
      </c>
      <c r="L25" s="15">
        <f t="shared" si="1"/>
        <v>5.3359327775854393E-2</v>
      </c>
    </row>
    <row r="26" spans="1:12" ht="13.5" customHeight="1" x14ac:dyDescent="0.15">
      <c r="A26" s="10" t="s">
        <v>14</v>
      </c>
      <c r="B26" s="11">
        <v>249.71410821946506</v>
      </c>
      <c r="C26" s="11">
        <v>0.19977128657557205</v>
      </c>
      <c r="D26" s="11">
        <v>0.86590996886653815</v>
      </c>
      <c r="E26" s="11">
        <v>305.34265001279999</v>
      </c>
      <c r="F26" s="11">
        <v>0.24427412001023999</v>
      </c>
      <c r="G26" s="11">
        <v>0.87013787039800905</v>
      </c>
      <c r="H26" s="11">
        <v>337.63313872627623</v>
      </c>
      <c r="I26" s="11">
        <v>0.27010651098102101</v>
      </c>
      <c r="J26" s="11">
        <v>0.87196566109484697</v>
      </c>
      <c r="K26" s="12">
        <f t="shared" si="0"/>
        <v>0.22276891838423851</v>
      </c>
      <c r="L26" s="12">
        <f t="shared" si="1"/>
        <v>0.10575164888404087</v>
      </c>
    </row>
    <row r="27" spans="1:12" ht="13.5" customHeight="1" x14ac:dyDescent="0.15">
      <c r="A27" s="10" t="s">
        <v>15</v>
      </c>
      <c r="B27" s="11">
        <v>504.42249860331941</v>
      </c>
      <c r="C27" s="11">
        <v>0.40353799888265551</v>
      </c>
      <c r="D27" s="11">
        <v>1.7491381371104071</v>
      </c>
      <c r="E27" s="11">
        <v>616.79215302585601</v>
      </c>
      <c r="F27" s="11">
        <v>0.49343372242068478</v>
      </c>
      <c r="G27" s="11">
        <v>1.7576784982039784</v>
      </c>
      <c r="H27" s="11">
        <v>682.01894022707802</v>
      </c>
      <c r="I27" s="11">
        <v>0.54561515218166245</v>
      </c>
      <c r="J27" s="11">
        <v>1.761370635411591</v>
      </c>
      <c r="K27" s="12">
        <f t="shared" si="0"/>
        <v>0.22276891838423873</v>
      </c>
      <c r="L27" s="12">
        <f t="shared" si="1"/>
        <v>0.10575164888404109</v>
      </c>
    </row>
    <row r="28" spans="1:12" ht="13.5" customHeight="1" x14ac:dyDescent="0.15">
      <c r="A28" s="10" t="s">
        <v>16</v>
      </c>
      <c r="B28" s="11">
        <v>1134.9506218574686</v>
      </c>
      <c r="C28" s="11">
        <v>0.90796049748597485</v>
      </c>
      <c r="D28" s="11">
        <v>3.9355608084984159</v>
      </c>
      <c r="E28" s="11">
        <v>1387.7823443081759</v>
      </c>
      <c r="F28" s="11">
        <v>1.1102258754465406</v>
      </c>
      <c r="G28" s="11">
        <v>3.9547766209589512</v>
      </c>
      <c r="H28" s="11">
        <v>1534.5426155109253</v>
      </c>
      <c r="I28" s="11">
        <v>1.2276340924087403</v>
      </c>
      <c r="J28" s="11">
        <v>3.9630839296760789</v>
      </c>
      <c r="K28" s="12">
        <f t="shared" si="0"/>
        <v>0.22276891838423851</v>
      </c>
      <c r="L28" s="12">
        <f t="shared" si="1"/>
        <v>0.10575164888404087</v>
      </c>
    </row>
    <row r="29" spans="1:12" ht="13.5" customHeight="1" x14ac:dyDescent="0.15">
      <c r="A29" s="10" t="s">
        <v>17</v>
      </c>
      <c r="B29" s="11">
        <v>1208.722412278204</v>
      </c>
      <c r="C29" s="11">
        <v>0.96697792982256325</v>
      </c>
      <c r="D29" s="11">
        <v>4.1913722610508124</v>
      </c>
      <c r="E29" s="11">
        <v>1477.9881966882074</v>
      </c>
      <c r="F29" s="11">
        <v>1.182390557350566</v>
      </c>
      <c r="G29" s="11">
        <v>4.2118371013212839</v>
      </c>
      <c r="H29" s="11">
        <v>1634.2878855191354</v>
      </c>
      <c r="I29" s="11">
        <v>1.3074303084153083</v>
      </c>
      <c r="J29" s="11">
        <v>4.2206843851050238</v>
      </c>
      <c r="K29" s="12">
        <f t="shared" si="0"/>
        <v>0.22276891838423873</v>
      </c>
      <c r="L29" s="12">
        <f t="shared" si="1"/>
        <v>0.10575164888404087</v>
      </c>
    </row>
    <row r="30" spans="1:12" ht="13.5" customHeight="1" x14ac:dyDescent="0.15">
      <c r="A30" s="10" t="s">
        <v>18</v>
      </c>
      <c r="B30" s="11">
        <v>769.12500000000011</v>
      </c>
      <c r="C30" s="11">
        <v>0.61530000000000007</v>
      </c>
      <c r="D30" s="11">
        <v>2.6670219378200217</v>
      </c>
      <c r="E30" s="11">
        <v>769.12500000000011</v>
      </c>
      <c r="F30" s="11">
        <v>0.61530000000000007</v>
      </c>
      <c r="G30" s="11">
        <v>2.1917828693168611</v>
      </c>
      <c r="H30" s="11">
        <v>769.12500000000011</v>
      </c>
      <c r="I30" s="11">
        <v>0.61530000000000007</v>
      </c>
      <c r="J30" s="11">
        <v>1.9863292792277709</v>
      </c>
      <c r="K30" s="12"/>
      <c r="L30" s="12"/>
    </row>
    <row r="31" spans="1:12" ht="13.5" customHeight="1" x14ac:dyDescent="0.15">
      <c r="A31" s="10" t="s">
        <v>19</v>
      </c>
      <c r="B31" s="11"/>
      <c r="C31" s="11"/>
      <c r="D31" s="11"/>
      <c r="E31" s="11"/>
      <c r="F31" s="11"/>
      <c r="G31" s="11"/>
      <c r="H31" s="11"/>
      <c r="I31" s="11"/>
      <c r="J31" s="11">
        <v>0</v>
      </c>
      <c r="K31" s="11"/>
      <c r="L31" s="11"/>
    </row>
    <row r="32" spans="1:12" ht="13.5" customHeight="1" x14ac:dyDescent="0.15">
      <c r="A32" s="3" t="s">
        <v>20</v>
      </c>
      <c r="B32" s="4">
        <v>28838.345462904959</v>
      </c>
      <c r="C32" s="4">
        <v>23.070676370323966</v>
      </c>
      <c r="D32" s="4">
        <v>100</v>
      </c>
      <c r="E32" s="4">
        <v>35091.29534531504</v>
      </c>
      <c r="F32" s="4">
        <v>28.073036276252033</v>
      </c>
      <c r="G32" s="4">
        <v>100</v>
      </c>
      <c r="H32" s="4">
        <v>38720.921452611037</v>
      </c>
      <c r="I32" s="4">
        <v>30.976737162088831</v>
      </c>
      <c r="J32" s="4">
        <v>100</v>
      </c>
      <c r="K32" s="15">
        <f t="shared" si="0"/>
        <v>0.21682762246028675</v>
      </c>
      <c r="L32" s="15">
        <f t="shared" si="1"/>
        <v>0.10343380235978028</v>
      </c>
    </row>
    <row r="33" spans="1:12" ht="13.5" customHeight="1" x14ac:dyDescent="0.15">
      <c r="A33" s="10" t="s">
        <v>21</v>
      </c>
      <c r="B33" s="11">
        <v>1403.9701349032462</v>
      </c>
      <c r="C33" s="11">
        <v>1.123176107922597</v>
      </c>
      <c r="D33" s="13"/>
      <c r="E33" s="11">
        <v>1653.9419369773336</v>
      </c>
      <c r="F33" s="11">
        <v>1.3231535495818669</v>
      </c>
      <c r="G33" s="13"/>
      <c r="H33" s="13">
        <v>1715.6751479125078</v>
      </c>
      <c r="I33" s="13">
        <v>1.3725401183300063</v>
      </c>
      <c r="J33" s="13"/>
      <c r="K33" s="12">
        <f t="shared" si="0"/>
        <v>0.17804638137214668</v>
      </c>
      <c r="L33" s="12">
        <f t="shared" si="1"/>
        <v>3.7324896089154569E-2</v>
      </c>
    </row>
    <row r="34" spans="1:12" ht="13.5" customHeight="1" x14ac:dyDescent="0.15">
      <c r="A34" s="3" t="s">
        <v>22</v>
      </c>
      <c r="B34" s="4">
        <v>30242.315597808207</v>
      </c>
      <c r="C34" s="4">
        <v>24.193852478246566</v>
      </c>
      <c r="D34" s="4"/>
      <c r="E34" s="4">
        <v>36745.237282292372</v>
      </c>
      <c r="F34" s="4">
        <v>29.396189825833897</v>
      </c>
      <c r="G34" s="4"/>
      <c r="H34" s="4">
        <v>40436.596600523546</v>
      </c>
      <c r="I34" s="4">
        <v>32.349277280418839</v>
      </c>
      <c r="J34" s="4"/>
      <c r="K34" s="15">
        <f t="shared" si="0"/>
        <v>0.21502724100119708</v>
      </c>
      <c r="L34" s="15">
        <f t="shared" si="1"/>
        <v>0.10045817067046259</v>
      </c>
    </row>
    <row r="35" spans="1:12" ht="13.5" customHeight="1" x14ac:dyDescent="0.15">
      <c r="A35" s="5" t="s">
        <v>23</v>
      </c>
      <c r="B35" s="6">
        <v>51275.000000000007</v>
      </c>
      <c r="C35" s="6">
        <v>41.02</v>
      </c>
      <c r="D35" s="6"/>
      <c r="E35" s="6">
        <v>51275.000000000007</v>
      </c>
      <c r="F35" s="6">
        <v>41.02</v>
      </c>
      <c r="G35" s="6"/>
      <c r="H35" s="6">
        <v>51275.000000000007</v>
      </c>
      <c r="I35" s="6">
        <v>41.02</v>
      </c>
      <c r="J35" s="6"/>
      <c r="K35" s="7"/>
      <c r="L35" s="7"/>
    </row>
    <row r="36" spans="1:12" ht="13.5" customHeight="1" x14ac:dyDescent="0.15">
      <c r="A36" s="3" t="s">
        <v>24</v>
      </c>
      <c r="B36" s="4">
        <v>22436.654537095048</v>
      </c>
      <c r="C36" s="4">
        <v>17.949323629676037</v>
      </c>
      <c r="D36" s="4"/>
      <c r="E36" s="4">
        <v>16183.704654684967</v>
      </c>
      <c r="F36" s="4">
        <v>12.946963723747974</v>
      </c>
      <c r="G36" s="4"/>
      <c r="H36" s="4">
        <v>12554.07854738897</v>
      </c>
      <c r="I36" s="4">
        <v>10.043262837911175</v>
      </c>
      <c r="J36" s="4"/>
      <c r="K36" s="15">
        <f t="shared" si="0"/>
        <v>-0.27869350450941477</v>
      </c>
      <c r="L36" s="15">
        <f t="shared" si="1"/>
        <v>-0.2242765908512343</v>
      </c>
    </row>
    <row r="37" spans="1:12" ht="13.5" customHeight="1" x14ac:dyDescent="0.15">
      <c r="A37" s="5" t="s">
        <v>25</v>
      </c>
      <c r="B37" s="6">
        <v>21032.6844021918</v>
      </c>
      <c r="C37" s="6">
        <v>16.826147521753441</v>
      </c>
      <c r="D37" s="6"/>
      <c r="E37" s="6">
        <v>14529.762717707636</v>
      </c>
      <c r="F37" s="6">
        <v>11.623810174166108</v>
      </c>
      <c r="G37" s="6"/>
      <c r="H37" s="6">
        <v>10838.403399476461</v>
      </c>
      <c r="I37" s="6">
        <v>8.6707227195811694</v>
      </c>
      <c r="J37" s="6"/>
      <c r="K37" s="7">
        <f t="shared" si="0"/>
        <v>-0.30918172688439616</v>
      </c>
      <c r="L37" s="7">
        <f t="shared" si="1"/>
        <v>-0.25405503103863225</v>
      </c>
    </row>
    <row r="38" spans="1:12" ht="13.5" customHeight="1" x14ac:dyDescent="0.15">
      <c r="A38" s="3" t="s">
        <v>26</v>
      </c>
      <c r="B38" s="20">
        <v>737.25781564622639</v>
      </c>
      <c r="C38" s="20"/>
      <c r="D38" s="4"/>
      <c r="E38" s="20">
        <v>895.78832965120353</v>
      </c>
      <c r="F38" s="20"/>
      <c r="G38" s="4"/>
      <c r="H38" s="25">
        <v>985.77758655591276</v>
      </c>
      <c r="I38" s="25">
        <v>0.78862206924473022</v>
      </c>
      <c r="J38" s="4"/>
      <c r="K38" s="15">
        <f t="shared" si="0"/>
        <v>0.21502724100119686</v>
      </c>
      <c r="L38" s="15">
        <f t="shared" si="1"/>
        <v>0.10045817067046259</v>
      </c>
    </row>
    <row r="39" spans="1:12" ht="13.5" customHeight="1" x14ac:dyDescent="0.15">
      <c r="A39" s="5" t="s">
        <v>27</v>
      </c>
      <c r="B39" s="21">
        <v>24.193852478246566</v>
      </c>
      <c r="C39" s="21"/>
      <c r="D39" s="6"/>
      <c r="E39" s="21">
        <v>29.396189825833897</v>
      </c>
      <c r="F39" s="21"/>
      <c r="G39" s="6"/>
      <c r="H39" s="26">
        <v>32.349277280418839</v>
      </c>
      <c r="I39" s="26">
        <v>2.5879421824335072E-2</v>
      </c>
      <c r="J39" s="6"/>
      <c r="K39" s="7">
        <f t="shared" si="0"/>
        <v>0.21502724100119708</v>
      </c>
      <c r="L39" s="7">
        <f t="shared" si="1"/>
        <v>0.10045817067046281</v>
      </c>
    </row>
    <row r="41" spans="1:12" x14ac:dyDescent="0.15">
      <c r="A41" s="8" t="s">
        <v>33</v>
      </c>
    </row>
  </sheetData>
  <mergeCells count="13">
    <mergeCell ref="B38:C38"/>
    <mergeCell ref="B39:C39"/>
    <mergeCell ref="E38:F38"/>
    <mergeCell ref="E39:F39"/>
    <mergeCell ref="K7:L7"/>
    <mergeCell ref="B6:L6"/>
    <mergeCell ref="A3:M3"/>
    <mergeCell ref="A4:M4"/>
    <mergeCell ref="A1:M1"/>
    <mergeCell ref="A2:M2"/>
    <mergeCell ref="B7:D7"/>
    <mergeCell ref="E7:G7"/>
    <mergeCell ref="H7:J7"/>
  </mergeCells>
  <pageMargins left="0.511811024" right="0.511811024" top="0.78740157499999996" bottom="0.78740157499999996" header="0.31496062000000002" footer="0.31496062000000002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Custo_Cebola_2021</vt:lpstr>
      <vt:lpstr>Custo_Cebola_2021!Area_de_impressao</vt:lpstr>
    </vt:vector>
  </TitlesOfParts>
  <Company>Copercampos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Copercampos</dc:creator>
  <cp:lastModifiedBy>Edila Goncalves Botelho</cp:lastModifiedBy>
  <cp:lastPrinted>2022-05-31T19:55:55Z</cp:lastPrinted>
  <dcterms:created xsi:type="dcterms:W3CDTF">1999-07-19T11:40:25Z</dcterms:created>
  <dcterms:modified xsi:type="dcterms:W3CDTF">2022-08-22T19:34:12Z</dcterms:modified>
</cp:coreProperties>
</file>