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u Drive\SITE\Site_novo\custos\2021\"/>
    </mc:Choice>
  </mc:AlternateContent>
  <bookViews>
    <workbookView xWindow="0" yWindow="0" windowWidth="28800" windowHeight="11835"/>
  </bookViews>
  <sheets>
    <sheet name="Custo_Soja_alta_2021" sheetId="6" r:id="rId1"/>
  </sheets>
  <definedNames>
    <definedName name="_xlnm.Print_Area" localSheetId="0">Custo_Soja_alta_2021!$A$1:$Q$41</definedName>
  </definedNames>
  <calcPr calcId="152511"/>
</workbook>
</file>

<file path=xl/calcChain.xml><?xml version="1.0" encoding="utf-8"?>
<calcChain xmlns="http://schemas.openxmlformats.org/spreadsheetml/2006/main">
  <c r="L10" i="6" l="1"/>
  <c r="L11" i="6"/>
  <c r="L12" i="6"/>
  <c r="L13" i="6"/>
  <c r="L14" i="6"/>
  <c r="L15" i="6"/>
  <c r="L16" i="6"/>
  <c r="L17" i="6"/>
  <c r="L19" i="6"/>
  <c r="L20" i="6"/>
  <c r="L21" i="6"/>
  <c r="L22" i="6"/>
  <c r="L23" i="6"/>
  <c r="L25" i="6"/>
  <c r="L26" i="6"/>
  <c r="L27" i="6"/>
  <c r="L28" i="6"/>
  <c r="L29" i="6"/>
  <c r="L31" i="6"/>
  <c r="L32" i="6"/>
  <c r="L33" i="6"/>
  <c r="L34" i="6"/>
  <c r="L35" i="6"/>
  <c r="L36" i="6"/>
  <c r="L37" i="6"/>
  <c r="L38" i="6"/>
  <c r="L9" i="6"/>
  <c r="K9" i="6"/>
  <c r="K10" i="6"/>
  <c r="K11" i="6"/>
  <c r="K12" i="6"/>
  <c r="K13" i="6"/>
  <c r="K14" i="6"/>
  <c r="K15" i="6"/>
  <c r="K16" i="6"/>
  <c r="K17" i="6"/>
  <c r="K19" i="6"/>
  <c r="K20" i="6"/>
  <c r="K21" i="6"/>
  <c r="K22" i="6"/>
  <c r="K23" i="6"/>
  <c r="K25" i="6"/>
  <c r="K26" i="6"/>
  <c r="K27" i="6"/>
  <c r="K28" i="6"/>
  <c r="K29" i="6"/>
  <c r="K31" i="6"/>
  <c r="K32" i="6"/>
  <c r="K33" i="6"/>
  <c r="K34" i="6"/>
  <c r="K35" i="6"/>
  <c r="K36" i="6"/>
  <c r="K37" i="6"/>
  <c r="K38" i="6"/>
</calcChain>
</file>

<file path=xl/sharedStrings.xml><?xml version="1.0" encoding="utf-8"?>
<sst xmlns="http://schemas.openxmlformats.org/spreadsheetml/2006/main" count="53" uniqueCount="42">
  <si>
    <t>Semente</t>
  </si>
  <si>
    <t>Colheita</t>
  </si>
  <si>
    <t>COMPONENTES DO CUSTO</t>
  </si>
  <si>
    <t>R$/saca</t>
  </si>
  <si>
    <t>% (COE)</t>
  </si>
  <si>
    <t>A - INSUMOS</t>
  </si>
  <si>
    <t>Fertilizantes</t>
  </si>
  <si>
    <t>Agrotóxicos</t>
  </si>
  <si>
    <t>B - SERVIÇOS MÃO-DE-OBRA</t>
  </si>
  <si>
    <t>Preparo do Solo</t>
  </si>
  <si>
    <t>Plantio</t>
  </si>
  <si>
    <t>Tratos Culturais</t>
  </si>
  <si>
    <t>Irrigação</t>
  </si>
  <si>
    <t>C - SERVIÇOS MECÂNICOS</t>
  </si>
  <si>
    <t xml:space="preserve">D - DESPESAS GERAIS </t>
  </si>
  <si>
    <t>E - ASSISTÊNCIA TÉCNICA</t>
  </si>
  <si>
    <t>F - SEGURO DA PRODUÇÃO (PROAGRO)</t>
  </si>
  <si>
    <t>G - CUSTOS FINANCEIROS</t>
  </si>
  <si>
    <t>H - DESPESAS DE COMERCIALIZAÇÃO</t>
  </si>
  <si>
    <t>I - ARRENDAMENTO</t>
  </si>
  <si>
    <t>CUSTO OPERACIONAL EFETIVO (COE=A+B+...+I)</t>
  </si>
  <si>
    <t>J - DEPRECIAÇÃO</t>
  </si>
  <si>
    <t>CUSTO OPERACIONAL TOTAL (COT=COE + J)</t>
  </si>
  <si>
    <t>RECEITA BRUTA</t>
  </si>
  <si>
    <t>MARGEM BRUTA (RB - COE)</t>
  </si>
  <si>
    <t>LUCRO OPERACIONAL (RB - COT)</t>
  </si>
  <si>
    <t>PRODUTIVIDADE DE NIVELAMENTO (sacas) (COT/preço)</t>
  </si>
  <si>
    <t>PREÇO DE NIVELAMENTO (R$) (COT/produt. em sacas)</t>
  </si>
  <si>
    <t>R$/há</t>
  </si>
  <si>
    <t>Abril</t>
  </si>
  <si>
    <t>Ano</t>
  </si>
  <si>
    <t>Especificação/Mês</t>
  </si>
  <si>
    <t>Julho</t>
  </si>
  <si>
    <t>Fonte: Epagri/Cepa.</t>
  </si>
  <si>
    <t>SISTEMA DE CULTIVO: Plantio direto e semente transgênica</t>
  </si>
  <si>
    <t>SOJA: ALTA UTILIZAÇÃO DE TECNOLOGIA</t>
  </si>
  <si>
    <t>Rendimento médio esperado (saco 60 kg/ha) - 60</t>
  </si>
  <si>
    <t>Outubro</t>
  </si>
  <si>
    <t>Variação mensal R$/há</t>
  </si>
  <si>
    <t>Jul/Abr</t>
  </si>
  <si>
    <t>Out/Jul</t>
  </si>
  <si>
    <t>CUSTO DE PRODUÇÃO REFERENCIAL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</si>
</sst>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i/>
      <sz val="8"/>
      <name val="Verdana"/>
      <family val="2"/>
    </font>
    <font>
      <sz val="10"/>
      <name val="MS Sans Serif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CD6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Fill="1"/>
    <xf numFmtId="2" fontId="1" fillId="0" borderId="0" xfId="0" applyNumberFormat="1" applyFont="1" applyFill="1"/>
    <xf numFmtId="0" fontId="1" fillId="2" borderId="0" xfId="0" applyFont="1" applyFill="1"/>
    <xf numFmtId="2" fontId="1" fillId="2" borderId="0" xfId="0" applyNumberFormat="1" applyFont="1" applyFill="1"/>
    <xf numFmtId="10" fontId="1" fillId="2" borderId="0" xfId="0" applyNumberFormat="1" applyFont="1" applyFill="1"/>
    <xf numFmtId="0" fontId="4" fillId="0" borderId="0" xfId="0" applyFont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0" xfId="0" applyFont="1" applyFill="1"/>
    <xf numFmtId="2" fontId="2" fillId="3" borderId="0" xfId="0" applyNumberFormat="1" applyFont="1" applyFill="1"/>
    <xf numFmtId="10" fontId="1" fillId="3" borderId="0" xfId="0" applyNumberFormat="1" applyFont="1" applyFill="1"/>
    <xf numFmtId="2" fontId="1" fillId="3" borderId="0" xfId="0" applyNumberFormat="1" applyFont="1" applyFill="1"/>
    <xf numFmtId="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0" fontId="1" fillId="4" borderId="0" xfId="0" applyNumberFormat="1" applyFont="1" applyFill="1"/>
    <xf numFmtId="0" fontId="2" fillId="3" borderId="1" xfId="0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F2CC"/>
      <color rgb="FFFFCD69"/>
      <color rgb="FFFFC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0" i="0" baseline="0">
                <a:effectLst/>
              </a:rPr>
              <a:t>Custo de produção referencial - Soja alta utilização de tecnologia (%) - outubro - 2021</a:t>
            </a:r>
            <a:endParaRPr lang="pt-BR">
              <a:effectLst/>
            </a:endParaRPr>
          </a:p>
        </c:rich>
      </c:tx>
      <c:layout>
        <c:manualLayout>
          <c:xMode val="edge"/>
          <c:yMode val="edge"/>
          <c:x val="9.6886403430701734E-2"/>
          <c:y val="1.96367115589724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2455899179854681E-2"/>
          <c:y val="0.29789602685931055"/>
          <c:w val="0.47886878552323719"/>
          <c:h val="0.6432170314301803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-0.15316423786651095"/>
                  <c:y val="-2.4005957190731845E-2"/>
                </c:manualLayout>
              </c:layout>
              <c:tx>
                <c:rich>
                  <a:bodyPr/>
                  <a:lstStyle/>
                  <a:p>
                    <a:fld id="{EEBFF3E8-37AF-4E70-A38C-0401B93B2731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6.7495734725773397E-4"/>
                  <c:y val="5.3374746694137478E-4"/>
                </c:manualLayout>
              </c:layout>
              <c:tx>
                <c:rich>
                  <a:bodyPr/>
                  <a:lstStyle/>
                  <a:p>
                    <a:fld id="{85FD459B-4E43-4D3F-9A41-5F4007470E72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1.1423194942381998E-2"/>
                  <c:y val="5.8778089388166456E-2"/>
                </c:manualLayout>
              </c:layout>
              <c:tx>
                <c:rich>
                  <a:bodyPr/>
                  <a:lstStyle/>
                  <a:p>
                    <a:fld id="{EB6BF34D-B391-45E8-8CF4-290669033A72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8.2975692372299611E-2"/>
                  <c:y val="0.10277700210190123"/>
                </c:manualLayout>
              </c:layout>
              <c:tx>
                <c:rich>
                  <a:bodyPr/>
                  <a:lstStyle/>
                  <a:p>
                    <a:fld id="{EA58B9EC-E7E9-4833-8CF2-AFBB7D6EF85C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8.3295819456123188E-2"/>
                  <c:y val="-4.3379505890858885E-2"/>
                </c:manualLayout>
              </c:layout>
              <c:tx>
                <c:rich>
                  <a:bodyPr/>
                  <a:lstStyle/>
                  <a:p>
                    <a:fld id="{606C9600-14AF-4BBF-850E-E2ED8CDC14F1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1.9987471762237231E-2"/>
                  <c:y val="-0.10029535469622007"/>
                </c:manualLayout>
              </c:layout>
              <c:tx>
                <c:rich>
                  <a:bodyPr/>
                  <a:lstStyle/>
                  <a:p>
                    <a:fld id="{15DFBFE4-73EB-44E6-B54B-883BC0870120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4.9775809273840718E-2"/>
                  <c:y val="-9.437039179369669E-2"/>
                </c:manualLayout>
              </c:layout>
              <c:tx>
                <c:rich>
                  <a:bodyPr/>
                  <a:lstStyle/>
                  <a:p>
                    <a:fld id="{824C5C31-ADD6-48BE-A2FF-18CAC4B446EA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5.7263779527559004E-2"/>
                  <c:y val="-8.8666876537610781E-3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
</a:t>
                    </a:r>
                    <a:fld id="{A8E57C01-DD72-4368-A4EE-8CC23C8D1084}" type="PERCENTAGE">
                      <a:rPr lang="en-US" baseline="0"/>
                      <a:pPr/>
                      <a:t>[PORCENTAGEM]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(Custo_Soja_alta_2021!$A$9,Custo_Soja_alta_2021!$A$13,Custo_Soja_alta_2021!$A$19,Custo_Soja_alta_2021!$A$25,Custo_Soja_alta_2021!$A$26,Custo_Soja_alta_2021!$A$27,Custo_Soja_alta_2021!$A$28,Custo_Soja_alta_2021!$A$29)</c:f>
              <c:strCache>
                <c:ptCount val="8"/>
                <c:pt idx="0">
                  <c:v>A - INSUMOS</c:v>
                </c:pt>
                <c:pt idx="1">
                  <c:v>B - SERVIÇOS MÃO-DE-OBRA</c:v>
                </c:pt>
                <c:pt idx="2">
                  <c:v>C - SERVIÇOS MECÂNICOS</c:v>
                </c:pt>
                <c:pt idx="3">
                  <c:v>D - DESPESAS GERAIS </c:v>
                </c:pt>
                <c:pt idx="4">
                  <c:v>E - ASSISTÊNCIA TÉCNICA</c:v>
                </c:pt>
                <c:pt idx="5">
                  <c:v>F - SEGURO DA PRODUÇÃO (PROAGRO)</c:v>
                </c:pt>
                <c:pt idx="6">
                  <c:v>G - CUSTOS FINANCEIROS</c:v>
                </c:pt>
                <c:pt idx="7">
                  <c:v>H - DESPESAS DE COMERCIALIZAÇÃO</c:v>
                </c:pt>
              </c:strCache>
            </c:strRef>
          </c:cat>
          <c:val>
            <c:numRef>
              <c:f>(Custo_Soja_alta_2021!$J$9,Custo_Soja_alta_2021!$J$13,Custo_Soja_alta_2021!$J$19,Custo_Soja_alta_2021!$J$25,Custo_Soja_alta_2021!$J$26,Custo_Soja_alta_2021!$J$27,Custo_Soja_alta_2021!$J$28,Custo_Soja_alta_2021!$J$29)</c:f>
              <c:numCache>
                <c:formatCode>0.00</c:formatCode>
                <c:ptCount val="8"/>
                <c:pt idx="0">
                  <c:v>51.557365847237492</c:v>
                </c:pt>
                <c:pt idx="1">
                  <c:v>5.1575051162462646</c:v>
                </c:pt>
                <c:pt idx="2">
                  <c:v>26.835860792498213</c:v>
                </c:pt>
                <c:pt idx="3">
                  <c:v>0.83550731755981955</c:v>
                </c:pt>
                <c:pt idx="4">
                  <c:v>1.6877247814708358</c:v>
                </c:pt>
                <c:pt idx="5">
                  <c:v>2.5315871722062533</c:v>
                </c:pt>
                <c:pt idx="6">
                  <c:v>4.4302775513609438</c:v>
                </c:pt>
                <c:pt idx="7">
                  <c:v>6.9641714214201595</c:v>
                </c:pt>
              </c:numCache>
            </c:numRef>
          </c:val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31832037390532"/>
          <c:y val="0.23530284911676549"/>
          <c:w val="0.39757814697888344"/>
          <c:h val="0.6705582128350435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0</xdr:col>
      <xdr:colOff>2076450</xdr:colOff>
      <xdr:row>3</xdr:row>
      <xdr:rowOff>104727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7625"/>
          <a:ext cx="1876425" cy="628602"/>
        </a:xfrm>
        <a:prstGeom prst="rect">
          <a:avLst/>
        </a:prstGeom>
      </xdr:spPr>
    </xdr:pic>
    <xdr:clientData/>
  </xdr:twoCellAnchor>
  <xdr:twoCellAnchor>
    <xdr:from>
      <xdr:col>12</xdr:col>
      <xdr:colOff>204786</xdr:colOff>
      <xdr:row>6</xdr:row>
      <xdr:rowOff>61911</xdr:rowOff>
    </xdr:from>
    <xdr:to>
      <xdr:col>16</xdr:col>
      <xdr:colOff>76199</xdr:colOff>
      <xdr:row>28</xdr:row>
      <xdr:rowOff>85725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showGridLines="0" tabSelected="1" zoomScaleNormal="100" workbookViewId="0">
      <selection activeCell="A6" sqref="A6"/>
    </sheetView>
  </sheetViews>
  <sheetFormatPr defaultRowHeight="10.5" x14ac:dyDescent="0.15"/>
  <cols>
    <col min="1" max="1" width="49" style="1" bestFit="1" customWidth="1"/>
    <col min="2" max="2" width="8.42578125" style="1" bestFit="1" customWidth="1"/>
    <col min="3" max="3" width="8.7109375" style="1" bestFit="1" customWidth="1"/>
    <col min="4" max="4" width="8.85546875" style="1" bestFit="1" customWidth="1"/>
    <col min="5" max="5" width="8.42578125" style="1" bestFit="1" customWidth="1"/>
    <col min="6" max="6" width="8.7109375" style="1" bestFit="1" customWidth="1"/>
    <col min="7" max="7" width="8.85546875" style="1" bestFit="1" customWidth="1"/>
    <col min="8" max="8" width="8.42578125" style="1" bestFit="1" customWidth="1"/>
    <col min="9" max="9" width="8.7109375" style="1" bestFit="1" customWidth="1"/>
    <col min="10" max="10" width="8.85546875" style="1" bestFit="1" customWidth="1"/>
    <col min="11" max="11" width="9.140625" style="1" customWidth="1"/>
    <col min="12" max="12" width="10.42578125" style="1" customWidth="1"/>
    <col min="13" max="13" width="9.140625" style="1"/>
    <col min="14" max="14" width="51.42578125" style="1" bestFit="1" customWidth="1"/>
    <col min="15" max="16" width="9.140625" style="1"/>
    <col min="17" max="17" width="3.28515625" style="1" customWidth="1"/>
    <col min="18" max="16384" width="9.140625" style="1"/>
  </cols>
  <sheetData>
    <row r="1" spans="1:13" ht="15" x14ac:dyDescent="0.2">
      <c r="A1" s="22" t="s">
        <v>41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" x14ac:dyDescent="0.2">
      <c r="A2" s="22" t="s">
        <v>35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" x14ac:dyDescent="0.2">
      <c r="A3" s="22" t="s">
        <v>34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5" x14ac:dyDescent="0.2">
      <c r="A4" s="22" t="s">
        <v>36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6" spans="1:13" ht="13.5" customHeight="1" x14ac:dyDescent="0.15">
      <c r="A6" s="9" t="s">
        <v>30</v>
      </c>
      <c r="B6" s="21">
        <v>2021</v>
      </c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3" ht="22.5" customHeight="1" x14ac:dyDescent="0.15">
      <c r="A7" s="18" t="s">
        <v>31</v>
      </c>
      <c r="B7" s="23" t="s">
        <v>29</v>
      </c>
      <c r="C7" s="23"/>
      <c r="D7" s="23"/>
      <c r="E7" s="23" t="s">
        <v>32</v>
      </c>
      <c r="F7" s="23"/>
      <c r="G7" s="23"/>
      <c r="H7" s="23" t="s">
        <v>37</v>
      </c>
      <c r="I7" s="23"/>
      <c r="J7" s="23"/>
      <c r="K7" s="19" t="s">
        <v>38</v>
      </c>
      <c r="L7" s="20"/>
    </row>
    <row r="8" spans="1:13" ht="13.5" customHeight="1" x14ac:dyDescent="0.15">
      <c r="A8" s="9" t="s">
        <v>2</v>
      </c>
      <c r="B8" s="15" t="s">
        <v>28</v>
      </c>
      <c r="C8" s="10" t="s">
        <v>3</v>
      </c>
      <c r="D8" s="10" t="s">
        <v>4</v>
      </c>
      <c r="E8" s="15" t="s">
        <v>28</v>
      </c>
      <c r="F8" s="10" t="s">
        <v>3</v>
      </c>
      <c r="G8" s="10" t="s">
        <v>4</v>
      </c>
      <c r="H8" s="15" t="s">
        <v>28</v>
      </c>
      <c r="I8" s="16" t="s">
        <v>3</v>
      </c>
      <c r="J8" s="16" t="s">
        <v>4</v>
      </c>
      <c r="K8" s="15" t="s">
        <v>39</v>
      </c>
      <c r="L8" s="15" t="s">
        <v>40</v>
      </c>
    </row>
    <row r="9" spans="1:13" ht="13.5" customHeight="1" x14ac:dyDescent="0.15">
      <c r="A9" s="11" t="s">
        <v>5</v>
      </c>
      <c r="B9" s="12">
        <v>2177.683969047619</v>
      </c>
      <c r="C9" s="12">
        <v>36.294732817460314</v>
      </c>
      <c r="D9" s="12">
        <v>49.601666562567914</v>
      </c>
      <c r="E9" s="12">
        <v>2523.6637333333333</v>
      </c>
      <c r="F9" s="12">
        <v>42.061062222222219</v>
      </c>
      <c r="G9" s="12">
        <v>50.907493069440903</v>
      </c>
      <c r="H9" s="12">
        <v>2798.7542511904767</v>
      </c>
      <c r="I9" s="12">
        <v>46.645904186507941</v>
      </c>
      <c r="J9" s="12">
        <v>51.557365847237492</v>
      </c>
      <c r="K9" s="13">
        <f>E9/B9-1</f>
        <v>0.15887510272531591</v>
      </c>
      <c r="L9" s="13">
        <f>H9/E9-1</f>
        <v>0.10900442647079411</v>
      </c>
    </row>
    <row r="10" spans="1:13" ht="13.5" customHeight="1" x14ac:dyDescent="0.15">
      <c r="A10" s="1" t="s">
        <v>0</v>
      </c>
      <c r="B10" s="2">
        <v>581.02</v>
      </c>
      <c r="C10" s="2">
        <v>9.6836666666666655</v>
      </c>
      <c r="D10" s="2">
        <v>13.234041631296508</v>
      </c>
      <c r="E10" s="2">
        <v>647.35</v>
      </c>
      <c r="F10" s="2">
        <v>10.789166666666667</v>
      </c>
      <c r="G10" s="2">
        <v>13.058382225501425</v>
      </c>
      <c r="H10" s="2">
        <v>658.28125000000011</v>
      </c>
      <c r="I10" s="2">
        <v>10.971354166666668</v>
      </c>
      <c r="J10" s="2">
        <v>12.12655495643836</v>
      </c>
      <c r="K10" s="17">
        <f t="shared" ref="K10:K38" si="0">E10/B10-1</f>
        <v>0.11416130253691792</v>
      </c>
      <c r="L10" s="17">
        <f t="shared" ref="L10:L38" si="1">H10/E10-1</f>
        <v>1.6886151231945812E-2</v>
      </c>
    </row>
    <row r="11" spans="1:13" ht="13.5" customHeight="1" x14ac:dyDescent="0.15">
      <c r="A11" s="5" t="s">
        <v>6</v>
      </c>
      <c r="B11" s="6">
        <v>929.97571428571428</v>
      </c>
      <c r="C11" s="6">
        <v>15.499595238095237</v>
      </c>
      <c r="D11" s="6">
        <v>21.182295478558142</v>
      </c>
      <c r="E11" s="6">
        <v>1182.81</v>
      </c>
      <c r="F11" s="6">
        <v>19.7135</v>
      </c>
      <c r="G11" s="6">
        <v>23.859712798556178</v>
      </c>
      <c r="H11" s="6">
        <v>1341.8</v>
      </c>
      <c r="I11" s="6">
        <v>22.363333333333333</v>
      </c>
      <c r="J11" s="6">
        <v>24.718023550798375</v>
      </c>
      <c r="K11" s="7">
        <f t="shared" si="0"/>
        <v>0.27187192292271845</v>
      </c>
      <c r="L11" s="7">
        <f t="shared" si="1"/>
        <v>0.13441719295575782</v>
      </c>
    </row>
    <row r="12" spans="1:13" ht="13.5" customHeight="1" x14ac:dyDescent="0.15">
      <c r="A12" s="1" t="s">
        <v>7</v>
      </c>
      <c r="B12" s="2">
        <v>666.68825476190477</v>
      </c>
      <c r="C12" s="2">
        <v>11.111470912698413</v>
      </c>
      <c r="D12" s="2">
        <v>15.185329452713267</v>
      </c>
      <c r="E12" s="2">
        <v>693.50373333333334</v>
      </c>
      <c r="F12" s="2">
        <v>11.558395555555556</v>
      </c>
      <c r="G12" s="2">
        <v>13.989398045383302</v>
      </c>
      <c r="H12" s="2">
        <v>798.67300119047627</v>
      </c>
      <c r="I12" s="2">
        <v>13.311216686507938</v>
      </c>
      <c r="J12" s="2">
        <v>14.712787340000752</v>
      </c>
      <c r="K12" s="17">
        <f t="shared" si="0"/>
        <v>4.0221915385332929E-2</v>
      </c>
      <c r="L12" s="17">
        <f t="shared" si="1"/>
        <v>0.15164917332405081</v>
      </c>
    </row>
    <row r="13" spans="1:13" ht="13.5" customHeight="1" x14ac:dyDescent="0.15">
      <c r="A13" s="11" t="s">
        <v>8</v>
      </c>
      <c r="B13" s="12">
        <v>256.7859285714286</v>
      </c>
      <c r="C13" s="12">
        <v>4.2797654761904766</v>
      </c>
      <c r="D13" s="12">
        <v>5.8488789870321476</v>
      </c>
      <c r="E13" s="12">
        <v>274.74099999999999</v>
      </c>
      <c r="F13" s="12">
        <v>4.5790166666666661</v>
      </c>
      <c r="G13" s="12">
        <v>5.5420915903552741</v>
      </c>
      <c r="H13" s="12">
        <v>279.97142857142865</v>
      </c>
      <c r="I13" s="12">
        <v>4.6661904761904776</v>
      </c>
      <c r="J13" s="12">
        <v>5.1575051162462646</v>
      </c>
      <c r="K13" s="13">
        <f t="shared" si="0"/>
        <v>6.992233386175184E-2</v>
      </c>
      <c r="L13" s="13">
        <f t="shared" si="1"/>
        <v>1.9037670283753361E-2</v>
      </c>
    </row>
    <row r="14" spans="1:13" ht="13.5" customHeight="1" x14ac:dyDescent="0.15">
      <c r="A14" s="1" t="s">
        <v>9</v>
      </c>
      <c r="B14" s="2">
        <v>25.052285714285716</v>
      </c>
      <c r="C14" s="2">
        <v>0.41753809523809526</v>
      </c>
      <c r="D14" s="2">
        <v>0.57062234019825819</v>
      </c>
      <c r="E14" s="2">
        <v>26.804000000000002</v>
      </c>
      <c r="F14" s="2">
        <v>0.44673333333333337</v>
      </c>
      <c r="G14" s="2">
        <v>0.54069186247368539</v>
      </c>
      <c r="H14" s="2">
        <v>27.314285714285717</v>
      </c>
      <c r="I14" s="2">
        <v>0.45523809523809527</v>
      </c>
      <c r="J14" s="2">
        <v>0.50317123085329407</v>
      </c>
      <c r="K14" s="17">
        <f t="shared" si="0"/>
        <v>6.9922333861752062E-2</v>
      </c>
      <c r="L14" s="17">
        <f t="shared" si="1"/>
        <v>1.9037670283752917E-2</v>
      </c>
    </row>
    <row r="15" spans="1:13" ht="13.5" customHeight="1" x14ac:dyDescent="0.15">
      <c r="A15" s="5" t="s">
        <v>10</v>
      </c>
      <c r="B15" s="6">
        <v>25.052285714285716</v>
      </c>
      <c r="C15" s="6">
        <v>0.41753809523809526</v>
      </c>
      <c r="D15" s="6">
        <v>0.57062234019825819</v>
      </c>
      <c r="E15" s="6">
        <v>26.804000000000002</v>
      </c>
      <c r="F15" s="6">
        <v>0.44673333333333337</v>
      </c>
      <c r="G15" s="6">
        <v>0.54069186247368539</v>
      </c>
      <c r="H15" s="6">
        <v>27.314285714285717</v>
      </c>
      <c r="I15" s="6">
        <v>0.45523809523809527</v>
      </c>
      <c r="J15" s="6">
        <v>0.50317123085329407</v>
      </c>
      <c r="K15" s="7">
        <f t="shared" si="0"/>
        <v>6.9922333861752062E-2</v>
      </c>
      <c r="L15" s="7">
        <f t="shared" si="1"/>
        <v>1.9037670283752917E-2</v>
      </c>
    </row>
    <row r="16" spans="1:13" ht="13.5" customHeight="1" x14ac:dyDescent="0.15">
      <c r="A16" s="1" t="s">
        <v>11</v>
      </c>
      <c r="B16" s="2">
        <v>181.62907142857142</v>
      </c>
      <c r="C16" s="2">
        <v>3.0271511904761903</v>
      </c>
      <c r="D16" s="2">
        <v>4.1370119664373721</v>
      </c>
      <c r="E16" s="2">
        <v>194.32900000000001</v>
      </c>
      <c r="F16" s="2">
        <v>3.2388166666666667</v>
      </c>
      <c r="G16" s="2">
        <v>3.9200160029342186</v>
      </c>
      <c r="H16" s="2">
        <v>198.02857142857147</v>
      </c>
      <c r="I16" s="2">
        <v>3.300476190476191</v>
      </c>
      <c r="J16" s="2">
        <v>3.6479914236863817</v>
      </c>
      <c r="K16" s="17">
        <f t="shared" si="0"/>
        <v>6.9922333861752062E-2</v>
      </c>
      <c r="L16" s="17">
        <f t="shared" si="1"/>
        <v>1.9037670283753139E-2</v>
      </c>
    </row>
    <row r="17" spans="1:12" ht="13.5" customHeight="1" x14ac:dyDescent="0.15">
      <c r="A17" s="5" t="s">
        <v>1</v>
      </c>
      <c r="B17" s="6">
        <v>25.052285714285716</v>
      </c>
      <c r="C17" s="6">
        <v>0.41753809523809526</v>
      </c>
      <c r="D17" s="6">
        <v>0.57062234019825819</v>
      </c>
      <c r="E17" s="6">
        <v>26.804000000000002</v>
      </c>
      <c r="F17" s="6">
        <v>0.44673333333333337</v>
      </c>
      <c r="G17" s="6">
        <v>0.54069186247368539</v>
      </c>
      <c r="H17" s="6">
        <v>27.314285714285717</v>
      </c>
      <c r="I17" s="6">
        <v>0.45523809523809527</v>
      </c>
      <c r="J17" s="6">
        <v>0.50317123085329407</v>
      </c>
      <c r="K17" s="7">
        <f t="shared" si="0"/>
        <v>6.9922333861752062E-2</v>
      </c>
      <c r="L17" s="7">
        <f t="shared" si="1"/>
        <v>1.9037670283752917E-2</v>
      </c>
    </row>
    <row r="18" spans="1:12" ht="13.5" customHeight="1" x14ac:dyDescent="0.15">
      <c r="A18" s="1" t="s">
        <v>12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3.5" customHeight="1" x14ac:dyDescent="0.15">
      <c r="A19" s="11" t="s">
        <v>13</v>
      </c>
      <c r="B19" s="12">
        <v>1172.0723508999999</v>
      </c>
      <c r="C19" s="12">
        <v>19.534539181666666</v>
      </c>
      <c r="D19" s="12">
        <v>26.696592693370576</v>
      </c>
      <c r="E19" s="12">
        <v>1344.7830812</v>
      </c>
      <c r="F19" s="12">
        <v>22.413051353333334</v>
      </c>
      <c r="G19" s="12">
        <v>27.12704330686201</v>
      </c>
      <c r="H19" s="12">
        <v>1456.7652602714288</v>
      </c>
      <c r="I19" s="12">
        <v>24.279421004523815</v>
      </c>
      <c r="J19" s="12">
        <v>26.835860792498213</v>
      </c>
      <c r="K19" s="13">
        <f t="shared" si="0"/>
        <v>0.14735500770697341</v>
      </c>
      <c r="L19" s="13">
        <f t="shared" si="1"/>
        <v>8.3271555566792888E-2</v>
      </c>
    </row>
    <row r="20" spans="1:12" ht="13.5" customHeight="1" x14ac:dyDescent="0.15">
      <c r="A20" s="1" t="s">
        <v>9</v>
      </c>
      <c r="B20" s="2">
        <v>79.547349899999986</v>
      </c>
      <c r="C20" s="2">
        <v>1.3257891649999998</v>
      </c>
      <c r="D20" s="2">
        <v>1.811870400736481</v>
      </c>
      <c r="E20" s="2">
        <v>89.513899199999997</v>
      </c>
      <c r="F20" s="2">
        <v>1.49189832</v>
      </c>
      <c r="G20" s="2">
        <v>1.8056796327312989</v>
      </c>
      <c r="H20" s="2">
        <v>95.534551199999996</v>
      </c>
      <c r="I20" s="2">
        <v>1.5922425199999999</v>
      </c>
      <c r="J20" s="2">
        <v>1.7598936402418786</v>
      </c>
      <c r="K20" s="17">
        <f t="shared" si="0"/>
        <v>0.12529077728584403</v>
      </c>
      <c r="L20" s="17">
        <f t="shared" si="1"/>
        <v>6.7259409475037168E-2</v>
      </c>
    </row>
    <row r="21" spans="1:12" ht="13.5" customHeight="1" x14ac:dyDescent="0.15">
      <c r="A21" s="5" t="s">
        <v>10</v>
      </c>
      <c r="B21" s="6">
        <v>180.55399999999997</v>
      </c>
      <c r="C21" s="6">
        <v>3.009233333333333</v>
      </c>
      <c r="D21" s="6">
        <v>4.1125247886425766</v>
      </c>
      <c r="E21" s="6">
        <v>197.93655000000001</v>
      </c>
      <c r="F21" s="6">
        <v>3.2989425000000003</v>
      </c>
      <c r="G21" s="6">
        <v>3.9927877134426115</v>
      </c>
      <c r="H21" s="6">
        <v>216.77962450000001</v>
      </c>
      <c r="I21" s="6">
        <v>3.6129937416666666</v>
      </c>
      <c r="J21" s="6">
        <v>3.9934147143570042</v>
      </c>
      <c r="K21" s="7">
        <f t="shared" si="0"/>
        <v>9.627341404787515E-2</v>
      </c>
      <c r="L21" s="7">
        <f t="shared" si="1"/>
        <v>9.5197549416719651E-2</v>
      </c>
    </row>
    <row r="22" spans="1:12" ht="13.5" customHeight="1" x14ac:dyDescent="0.15">
      <c r="A22" s="1" t="s">
        <v>11</v>
      </c>
      <c r="B22" s="2">
        <v>422.50100099999997</v>
      </c>
      <c r="C22" s="2">
        <v>7.0416833499999996</v>
      </c>
      <c r="D22" s="2">
        <v>9.6234137146715231</v>
      </c>
      <c r="E22" s="2">
        <v>476.72263199999998</v>
      </c>
      <c r="F22" s="2">
        <v>7.9453771999999994</v>
      </c>
      <c r="G22" s="2">
        <v>9.6164769355110167</v>
      </c>
      <c r="H22" s="2">
        <v>512.53108457142866</v>
      </c>
      <c r="I22" s="2">
        <v>8.5421847428571436</v>
      </c>
      <c r="J22" s="2">
        <v>9.4416123259448543</v>
      </c>
      <c r="K22" s="17">
        <f t="shared" si="0"/>
        <v>0.12833491724674051</v>
      </c>
      <c r="L22" s="17">
        <f t="shared" si="1"/>
        <v>7.5113808675709492E-2</v>
      </c>
    </row>
    <row r="23" spans="1:12" ht="13.5" customHeight="1" x14ac:dyDescent="0.15">
      <c r="A23" s="5" t="s">
        <v>1</v>
      </c>
      <c r="B23" s="6">
        <v>489.47</v>
      </c>
      <c r="C23" s="6">
        <v>8.1578333333333344</v>
      </c>
      <c r="D23" s="6">
        <v>11.148783789319996</v>
      </c>
      <c r="E23" s="6">
        <v>580.61</v>
      </c>
      <c r="F23" s="6">
        <v>9.6768333333333327</v>
      </c>
      <c r="G23" s="6">
        <v>11.712099025177078</v>
      </c>
      <c r="H23" s="6">
        <v>631.92000000000007</v>
      </c>
      <c r="I23" s="6">
        <v>10.532000000000002</v>
      </c>
      <c r="J23" s="6">
        <v>11.640940111954471</v>
      </c>
      <c r="K23" s="7">
        <f t="shared" si="0"/>
        <v>0.18620140151592546</v>
      </c>
      <c r="L23" s="7">
        <f t="shared" si="1"/>
        <v>8.8372573672516941E-2</v>
      </c>
    </row>
    <row r="24" spans="1:12" ht="13.5" customHeight="1" x14ac:dyDescent="0.15">
      <c r="A24" s="1" t="s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3.5" customHeight="1" x14ac:dyDescent="0.15">
      <c r="A25" s="11" t="s">
        <v>14</v>
      </c>
      <c r="B25" s="12">
        <v>36.065422485190481</v>
      </c>
      <c r="C25" s="12">
        <v>0.60109037475317473</v>
      </c>
      <c r="D25" s="12">
        <v>0.82147138242970663</v>
      </c>
      <c r="E25" s="12">
        <v>41.431878145333343</v>
      </c>
      <c r="F25" s="12">
        <v>0.69053130242222238</v>
      </c>
      <c r="G25" s="12">
        <v>0.83576627966658201</v>
      </c>
      <c r="H25" s="12">
        <v>45.354909400333334</v>
      </c>
      <c r="I25" s="12">
        <v>0.7559151566722222</v>
      </c>
      <c r="J25" s="12">
        <v>0.83550731755981955</v>
      </c>
      <c r="K25" s="13">
        <f t="shared" si="0"/>
        <v>0.14879780383403207</v>
      </c>
      <c r="L25" s="13">
        <f t="shared" si="1"/>
        <v>9.4686300274366308E-2</v>
      </c>
    </row>
    <row r="26" spans="1:12" ht="13.5" customHeight="1" x14ac:dyDescent="0.15">
      <c r="A26" s="11" t="s">
        <v>15</v>
      </c>
      <c r="B26" s="12">
        <v>72.852153420084775</v>
      </c>
      <c r="C26" s="12">
        <v>1.214202557001413</v>
      </c>
      <c r="D26" s="12">
        <v>1.6593721925080074</v>
      </c>
      <c r="E26" s="12">
        <v>83.692393853573336</v>
      </c>
      <c r="F26" s="12">
        <v>1.3948732308928888</v>
      </c>
      <c r="G26" s="12">
        <v>1.6882478849264952</v>
      </c>
      <c r="H26" s="12">
        <v>91.616916988673353</v>
      </c>
      <c r="I26" s="12">
        <v>1.5269486164778892</v>
      </c>
      <c r="J26" s="12">
        <v>1.6877247814708358</v>
      </c>
      <c r="K26" s="13">
        <f t="shared" si="0"/>
        <v>0.14879780383403185</v>
      </c>
      <c r="L26" s="13">
        <f t="shared" si="1"/>
        <v>9.4686300274366753E-2</v>
      </c>
    </row>
    <row r="27" spans="1:12" ht="13.5" customHeight="1" x14ac:dyDescent="0.15">
      <c r="A27" s="11" t="s">
        <v>16</v>
      </c>
      <c r="B27" s="12">
        <v>109.27823013012716</v>
      </c>
      <c r="C27" s="12">
        <v>1.8213038355021192</v>
      </c>
      <c r="D27" s="12">
        <v>2.4890582887620107</v>
      </c>
      <c r="E27" s="12">
        <v>125.53859078036001</v>
      </c>
      <c r="F27" s="12">
        <v>2.0923098463393335</v>
      </c>
      <c r="G27" s="12">
        <v>2.5323718273897433</v>
      </c>
      <c r="H27" s="12">
        <v>137.42537548301001</v>
      </c>
      <c r="I27" s="12">
        <v>2.2904229247168337</v>
      </c>
      <c r="J27" s="12">
        <v>2.5315871722062533</v>
      </c>
      <c r="K27" s="13">
        <f t="shared" si="0"/>
        <v>0.14879780383403185</v>
      </c>
      <c r="L27" s="13">
        <f t="shared" si="1"/>
        <v>9.4686300274366753E-2</v>
      </c>
    </row>
    <row r="28" spans="1:12" ht="13.5" customHeight="1" x14ac:dyDescent="0.15">
      <c r="A28" s="11" t="s">
        <v>17</v>
      </c>
      <c r="B28" s="12">
        <v>191.23690272772254</v>
      </c>
      <c r="C28" s="12">
        <v>3.1872817121287089</v>
      </c>
      <c r="D28" s="12">
        <v>4.355852005333519</v>
      </c>
      <c r="E28" s="12">
        <v>219.69253386563005</v>
      </c>
      <c r="F28" s="12">
        <v>3.6615422310938341</v>
      </c>
      <c r="G28" s="12">
        <v>4.4316506979320511</v>
      </c>
      <c r="H28" s="12">
        <v>240.49440709526755</v>
      </c>
      <c r="I28" s="12">
        <v>4.0082401182544594</v>
      </c>
      <c r="J28" s="12">
        <v>4.4302775513609438</v>
      </c>
      <c r="K28" s="13">
        <f t="shared" si="0"/>
        <v>0.14879780383403207</v>
      </c>
      <c r="L28" s="13">
        <f t="shared" si="1"/>
        <v>9.4686300274366531E-2</v>
      </c>
    </row>
    <row r="29" spans="1:12" ht="13.5" customHeight="1" x14ac:dyDescent="0.15">
      <c r="A29" s="11" t="s">
        <v>18</v>
      </c>
      <c r="B29" s="12">
        <v>374.36940000000004</v>
      </c>
      <c r="C29" s="12">
        <v>6.2394900000000009</v>
      </c>
      <c r="D29" s="12">
        <v>8.5271078879961042</v>
      </c>
      <c r="E29" s="12">
        <v>343.80899999999997</v>
      </c>
      <c r="F29" s="12">
        <v>5.7301499999999992</v>
      </c>
      <c r="G29" s="12">
        <v>6.9353353434269236</v>
      </c>
      <c r="H29" s="12">
        <v>378.04499999999996</v>
      </c>
      <c r="I29" s="12">
        <v>6.300749999999999</v>
      </c>
      <c r="J29" s="12">
        <v>6.9641714214201595</v>
      </c>
      <c r="K29" s="13">
        <f t="shared" si="0"/>
        <v>-8.1631671819331619E-2</v>
      </c>
      <c r="L29" s="13">
        <f t="shared" si="1"/>
        <v>9.9578545064265223E-2</v>
      </c>
    </row>
    <row r="30" spans="1:12" ht="13.5" customHeight="1" x14ac:dyDescent="0.15">
      <c r="A30" s="11" t="s">
        <v>19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3.5" customHeight="1" x14ac:dyDescent="0.15">
      <c r="A31" s="3" t="s">
        <v>20</v>
      </c>
      <c r="B31" s="4">
        <v>4390.3443572821725</v>
      </c>
      <c r="C31" s="4">
        <v>73.172405954702882</v>
      </c>
      <c r="D31" s="4">
        <v>100</v>
      </c>
      <c r="E31" s="4">
        <v>4957.3522111782304</v>
      </c>
      <c r="F31" s="4">
        <v>82.622536852970512</v>
      </c>
      <c r="G31" s="4">
        <v>100</v>
      </c>
      <c r="H31" s="4">
        <v>5428.4275490006194</v>
      </c>
      <c r="I31" s="4">
        <v>90.473792483343658</v>
      </c>
      <c r="J31" s="4">
        <v>100</v>
      </c>
      <c r="K31" s="17">
        <f t="shared" si="0"/>
        <v>0.12914883383932607</v>
      </c>
      <c r="L31" s="17">
        <f t="shared" si="1"/>
        <v>9.5025593856367774E-2</v>
      </c>
    </row>
    <row r="32" spans="1:12" ht="13.5" customHeight="1" x14ac:dyDescent="0.15">
      <c r="A32" s="11" t="s">
        <v>21</v>
      </c>
      <c r="B32" s="12">
        <v>287.60597511571427</v>
      </c>
      <c r="C32" s="12">
        <v>4.7934329185952382</v>
      </c>
      <c r="D32" s="14"/>
      <c r="E32" s="12">
        <v>338.59966038833335</v>
      </c>
      <c r="F32" s="12">
        <v>5.6433276731388888</v>
      </c>
      <c r="G32" s="14"/>
      <c r="H32" s="14">
        <v>363.23290484857142</v>
      </c>
      <c r="I32" s="14">
        <v>6.0538817474761908</v>
      </c>
      <c r="J32" s="14"/>
      <c r="K32" s="13">
        <f t="shared" si="0"/>
        <v>0.17730398421695681</v>
      </c>
      <c r="L32" s="13">
        <f t="shared" si="1"/>
        <v>7.275035194065671E-2</v>
      </c>
    </row>
    <row r="33" spans="1:12" ht="13.5" customHeight="1" x14ac:dyDescent="0.15">
      <c r="A33" s="3" t="s">
        <v>22</v>
      </c>
      <c r="B33" s="4">
        <v>4677.950332397887</v>
      </c>
      <c r="C33" s="4">
        <v>77.965838873298111</v>
      </c>
      <c r="D33" s="4"/>
      <c r="E33" s="4">
        <v>5295.9518715665636</v>
      </c>
      <c r="F33" s="4">
        <v>88.265864526109397</v>
      </c>
      <c r="G33" s="4"/>
      <c r="H33" s="4">
        <v>5791.6604538491911</v>
      </c>
      <c r="I33" s="4">
        <v>96.527674230819855</v>
      </c>
      <c r="J33" s="4"/>
      <c r="K33" s="17">
        <f t="shared" si="0"/>
        <v>0.13210947001480733</v>
      </c>
      <c r="L33" s="17">
        <f t="shared" si="1"/>
        <v>9.3601413740943773E-2</v>
      </c>
    </row>
    <row r="34" spans="1:12" ht="13.5" customHeight="1" x14ac:dyDescent="0.15">
      <c r="A34" s="5" t="s">
        <v>23</v>
      </c>
      <c r="B34" s="6">
        <v>9885</v>
      </c>
      <c r="C34" s="6">
        <v>164.75</v>
      </c>
      <c r="D34" s="6"/>
      <c r="E34" s="6">
        <v>9243</v>
      </c>
      <c r="F34" s="6">
        <v>154.05000000000001</v>
      </c>
      <c r="G34" s="6"/>
      <c r="H34" s="6">
        <v>9679.8000000000011</v>
      </c>
      <c r="I34" s="6">
        <v>161.33000000000001</v>
      </c>
      <c r="J34" s="6"/>
      <c r="K34" s="7">
        <f t="shared" si="0"/>
        <v>-6.4946889226100146E-2</v>
      </c>
      <c r="L34" s="7">
        <f t="shared" si="1"/>
        <v>4.7257383966244904E-2</v>
      </c>
    </row>
    <row r="35" spans="1:12" ht="13.5" customHeight="1" x14ac:dyDescent="0.15">
      <c r="A35" s="3" t="s">
        <v>24</v>
      </c>
      <c r="B35" s="4">
        <v>5494.6556427178275</v>
      </c>
      <c r="C35" s="4">
        <v>91.577594045297118</v>
      </c>
      <c r="D35" s="4"/>
      <c r="E35" s="4">
        <v>4285.6477888217696</v>
      </c>
      <c r="F35" s="4">
        <v>71.427463147029499</v>
      </c>
      <c r="G35" s="4"/>
      <c r="H35" s="4">
        <v>4251.3724509993817</v>
      </c>
      <c r="I35" s="4">
        <v>70.856207516656369</v>
      </c>
      <c r="J35" s="4"/>
      <c r="K35" s="17">
        <f t="shared" si="0"/>
        <v>-0.22003341656148723</v>
      </c>
      <c r="L35" s="17">
        <f t="shared" si="1"/>
        <v>-7.9977029171151015E-3</v>
      </c>
    </row>
    <row r="36" spans="1:12" ht="13.5" customHeight="1" x14ac:dyDescent="0.15">
      <c r="A36" s="5" t="s">
        <v>25</v>
      </c>
      <c r="B36" s="6">
        <v>5207.049667602113</v>
      </c>
      <c r="C36" s="6">
        <v>86.784161126701889</v>
      </c>
      <c r="D36" s="6"/>
      <c r="E36" s="6">
        <v>3947.0481284334364</v>
      </c>
      <c r="F36" s="6">
        <v>65.784135473890601</v>
      </c>
      <c r="G36" s="6"/>
      <c r="H36" s="6">
        <v>3888.13954615081</v>
      </c>
      <c r="I36" s="6">
        <v>64.802325769180172</v>
      </c>
      <c r="J36" s="6"/>
      <c r="K36" s="7">
        <f t="shared" si="0"/>
        <v>-0.24197993481958036</v>
      </c>
      <c r="L36" s="7">
        <f t="shared" si="1"/>
        <v>-1.492471851515198E-2</v>
      </c>
    </row>
    <row r="37" spans="1:12" ht="13.5" customHeight="1" x14ac:dyDescent="0.15">
      <c r="A37" s="3" t="s">
        <v>26</v>
      </c>
      <c r="B37" s="24">
        <v>28.394235704994763</v>
      </c>
      <c r="C37" s="24"/>
      <c r="D37" s="4"/>
      <c r="E37" s="24">
        <v>34.378136134804045</v>
      </c>
      <c r="F37" s="24"/>
      <c r="G37" s="4"/>
      <c r="H37" s="24">
        <v>35.89946354583271</v>
      </c>
      <c r="I37" s="24"/>
      <c r="J37" s="4"/>
      <c r="K37" s="17">
        <f t="shared" si="0"/>
        <v>0.21074349357312228</v>
      </c>
      <c r="L37" s="17">
        <f t="shared" si="1"/>
        <v>4.4252760099128485E-2</v>
      </c>
    </row>
    <row r="38" spans="1:12" ht="13.5" customHeight="1" x14ac:dyDescent="0.15">
      <c r="A38" s="5" t="s">
        <v>27</v>
      </c>
      <c r="B38" s="25">
        <v>77.965838873298111</v>
      </c>
      <c r="C38" s="25"/>
      <c r="D38" s="6"/>
      <c r="E38" s="25">
        <v>88.265864526109397</v>
      </c>
      <c r="F38" s="25"/>
      <c r="G38" s="6"/>
      <c r="H38" s="25">
        <v>96.527674230819855</v>
      </c>
      <c r="I38" s="25"/>
      <c r="J38" s="6"/>
      <c r="K38" s="7">
        <f t="shared" si="0"/>
        <v>0.13210947001480755</v>
      </c>
      <c r="L38" s="7">
        <f t="shared" si="1"/>
        <v>9.3601413740943773E-2</v>
      </c>
    </row>
    <row r="40" spans="1:12" x14ac:dyDescent="0.15">
      <c r="A40" s="8" t="s">
        <v>33</v>
      </c>
    </row>
  </sheetData>
  <mergeCells count="15">
    <mergeCell ref="B37:C37"/>
    <mergeCell ref="B38:C38"/>
    <mergeCell ref="E37:F37"/>
    <mergeCell ref="E38:F38"/>
    <mergeCell ref="H37:I37"/>
    <mergeCell ref="H38:I38"/>
    <mergeCell ref="K7:L7"/>
    <mergeCell ref="B6:L6"/>
    <mergeCell ref="A3:M3"/>
    <mergeCell ref="A4:M4"/>
    <mergeCell ref="A1:M1"/>
    <mergeCell ref="A2:M2"/>
    <mergeCell ref="B7:D7"/>
    <mergeCell ref="E7:G7"/>
    <mergeCell ref="H7:J7"/>
  </mergeCells>
  <pageMargins left="0.511811024" right="0.511811024" top="0.78740157499999996" bottom="0.78740157499999996" header="0.31496062000000002" footer="0.31496062000000002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Custo_Soja_alta_2021</vt:lpstr>
      <vt:lpstr>Custo_Soja_alta_2021!Area_de_impressao</vt:lpstr>
    </vt:vector>
  </TitlesOfParts>
  <Company>Copercampos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Copercampos</dc:creator>
  <cp:lastModifiedBy>Edila Goncalves Botelho</cp:lastModifiedBy>
  <cp:lastPrinted>2022-05-31T20:28:21Z</cp:lastPrinted>
  <dcterms:created xsi:type="dcterms:W3CDTF">1999-07-19T11:40:25Z</dcterms:created>
  <dcterms:modified xsi:type="dcterms:W3CDTF">2022-05-31T20:28:35Z</dcterms:modified>
</cp:coreProperties>
</file>