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3\Custos_2023\"/>
    </mc:Choice>
  </mc:AlternateContent>
  <bookViews>
    <workbookView xWindow="0" yWindow="0" windowWidth="28800" windowHeight="11835"/>
  </bookViews>
  <sheets>
    <sheet name="Custo_Alho_Abril_2023" sheetId="6" r:id="rId1"/>
  </sheets>
  <externalReferences>
    <externalReference r:id="rId2"/>
    <externalReference r:id="rId3"/>
  </externalReferences>
  <definedNames>
    <definedName name="_xlnm.Print_Area" localSheetId="0">Custo_Alho_Abril_2023!$A$1:$P$42</definedName>
  </definedNames>
  <calcPr calcId="152511"/>
</workbook>
</file>

<file path=xl/calcChain.xml><?xml version="1.0" encoding="utf-8"?>
<calcChain xmlns="http://schemas.openxmlformats.org/spreadsheetml/2006/main">
  <c r="H9" i="6" l="1"/>
  <c r="H10" i="6" l="1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2" i="6"/>
  <c r="H33" i="6"/>
  <c r="H34" i="6"/>
  <c r="H35" i="6"/>
  <c r="H36" i="6"/>
  <c r="H37" i="6"/>
  <c r="H38" i="6"/>
  <c r="H39" i="6"/>
</calcChain>
</file>

<file path=xl/sharedStrings.xml><?xml version="1.0" encoding="utf-8"?>
<sst xmlns="http://schemas.openxmlformats.org/spreadsheetml/2006/main" count="49" uniqueCount="41">
  <si>
    <t>Semente</t>
  </si>
  <si>
    <t>Colheita</t>
  </si>
  <si>
    <t>COMPONENTES DO CUSTO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</si>
  <si>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</si>
  <si>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</si>
  <si>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</si>
  <si>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</si>
  <si>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</si>
  <si>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</si>
  <si>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</si>
  <si>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</si>
  <si>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</si>
  <si>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</si>
  <si>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</si>
  <si>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</si>
  <si>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</si>
  <si>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</si>
  <si>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</si>
  <si>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</si>
  <si>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</si>
  <si>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</si>
  <si>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</si>
  <si>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</si>
  <si>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</si>
  <si>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</si>
  <si>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R$/há</t>
  </si>
  <si>
    <t>Ano</t>
  </si>
  <si>
    <t>Especificação/Mês</t>
  </si>
  <si>
    <t>Fonte: Epagri/Cepa.</t>
  </si>
  <si>
    <t>ALHO IRRIGADO</t>
  </si>
  <si>
    <t>R$/cx 10 kg</t>
  </si>
  <si>
    <t>Outros</t>
  </si>
  <si>
    <t>Preparo do Solo (preparo da área)</t>
  </si>
  <si>
    <t>PRODUTIVIDADE DE NIVELAMENTO (kg) (COT/preço)</t>
  </si>
  <si>
    <t>PREÇO DE NIVELAMENTO (R$) (COT/produt. em toneladas)</t>
  </si>
  <si>
    <t>CUSTO DE PRODUÇÃO REFERENCIAL</t>
  </si>
  <si>
    <t>Produtividade (kg/há) - 10000</t>
  </si>
  <si>
    <t>Variação (%)</t>
  </si>
  <si>
    <t>Abril</t>
  </si>
  <si>
    <t>abr-23/abr-22</t>
  </si>
  <si>
    <t xml:space="preserve"> Área média de cultivo (há)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</si>
</sst>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  <font>
      <b/>
      <sz val="18"/>
      <color rgb="FF40404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4" fillId="0" borderId="0" xfId="0" applyFont="1"/>
    <xf numFmtId="0" fontId="6" fillId="0" borderId="0" xfId="0" applyFont="1" applyAlignment="1">
      <alignment horizontal="center" vertical="center" readingOrder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4" borderId="0" xfId="0" applyFont="1" applyFill="1"/>
    <xf numFmtId="2" fontId="2" fillId="2" borderId="0" xfId="0" applyNumberFormat="1" applyFont="1" applyFill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33CC33"/>
      <color rgb="FF33E584"/>
      <color rgb="FF19C165"/>
      <color rgb="FF15A355"/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Custo de produção referencial do alho irrigado  (%) - abril/2023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911369601011495"/>
          <c:y val="0.30865521120204803"/>
          <c:w val="0.46673468941382318"/>
          <c:h val="0.777891149023038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BC-4CDA-8873-EFAD9B1E79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BC-4CDA-8873-EFAD9B1E799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BC-4CDA-8873-EFAD9B1E799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BC-4CDA-8873-EFAD9B1E799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ABC-4CDA-8873-EFAD9B1E799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ABC-4CDA-8873-EFAD9B1E799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ABC-4CDA-8873-EFAD9B1E799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ABC-4CDA-8873-EFAD9B1E7999}"/>
              </c:ext>
            </c:extLst>
          </c:dPt>
          <c:dLbls>
            <c:dLbl>
              <c:idx val="2"/>
              <c:layout>
                <c:manualLayout>
                  <c:x val="0.13006943386970904"/>
                  <c:y val="5.19669524068111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1965317683655156E-2"/>
                  <c:y val="3.84683811075339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357169346282611E-2"/>
                  <c:y val="-2.32822621310267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279478170088206E-2"/>
                  <c:y val="-5.25366225773502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8272011432706254E-2"/>
                  <c:y val="-6.87255472376297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816316450285897E-2"/>
                  <c:y val="-2.8377487296846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[1]Custo_Alho!$N$8:$N$15</c:f>
              <c:strCache>
                <c:ptCount val="8"/>
                <c:pt idx="0">
                  <c:v>1 - INSUMOS</c:v>
                </c:pt>
                <c:pt idx="1">
                  <c:v>2 - SERVIÇOS MÃO-DE-OBRA</c:v>
                </c:pt>
                <c:pt idx="2">
                  <c:v>3 - SERVIÇOS MECÂNICOS</c:v>
                </c:pt>
                <c:pt idx="3">
                  <c:v>4 - DESPESAS GERAIS </c:v>
                </c:pt>
                <c:pt idx="4">
                  <c:v>5 - ASSISTÊNCIA TÉCNICA</c:v>
                </c:pt>
                <c:pt idx="5">
                  <c:v>6 - SEGURO DA PRODUÇÃO (PROAGRO)</c:v>
                </c:pt>
                <c:pt idx="6">
                  <c:v>7 - CUSTOS FINANCEIROS</c:v>
                </c:pt>
                <c:pt idx="7">
                  <c:v>8 - DESPESAS DE COMERCIALIZAÇÃO</c:v>
                </c:pt>
              </c:strCache>
            </c:strRef>
          </c:cat>
          <c:val>
            <c:numRef>
              <c:f>[1]Custo_Alho!$O$8:$O$15</c:f>
              <c:numCache>
                <c:formatCode>General</c:formatCode>
                <c:ptCount val="8"/>
                <c:pt idx="0">
                  <c:v>41.475940907955462</c:v>
                </c:pt>
                <c:pt idx="1">
                  <c:v>30.293935324176342</c:v>
                </c:pt>
                <c:pt idx="2">
                  <c:v>16.970288002209401</c:v>
                </c:pt>
                <c:pt idx="3">
                  <c:v>0.88740164234341234</c:v>
                </c:pt>
                <c:pt idx="4">
                  <c:v>1.7925513175336927</c:v>
                </c:pt>
                <c:pt idx="5">
                  <c:v>2.6888269763005392</c:v>
                </c:pt>
                <c:pt idx="6">
                  <c:v>3.7643577668207548</c:v>
                </c:pt>
                <c:pt idx="7">
                  <c:v>2.1266980626604144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3ABC-4CDA-8873-EFAD9B1E799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8</xdr:col>
      <xdr:colOff>266699</xdr:colOff>
      <xdr:row>5</xdr:row>
      <xdr:rowOff>66676</xdr:rowOff>
    </xdr:from>
    <xdr:to>
      <xdr:col>15</xdr:col>
      <xdr:colOff>219075</xdr:colOff>
      <xdr:row>27</xdr:row>
      <xdr:rowOff>95251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PA%20(PRECOS)/Custos/CUSTO_NOVA_VERSAO/Custo_2023/CUSTO_PRODUCAO_ABRIL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PA%20(PRECOS)/Custos/CUSTO_NOVA_VERSAO/Custo_2023/CUSTO_PRODUCAO_JULH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geral"/>
      <sheetName val="Precos do custo"/>
      <sheetName val="Colheitadeira"/>
      <sheetName val="TAI"/>
      <sheetName val="trator"/>
      <sheetName val="Resumo geral"/>
      <sheetName val="Custo_Alho"/>
      <sheetName val="Custo_Arroz"/>
      <sheetName val="Custo_Cebola"/>
      <sheetName val="Custo_Milho_media_tecnologia"/>
      <sheetName val="Custo_Milho_alta_tecnologia"/>
      <sheetName val="Custo_Milho_Silagem"/>
      <sheetName val="Custo_Soja_alta_tecnologia"/>
      <sheetName val="Custo_Feijao_alta_tecnologia"/>
      <sheetName val="Custo_Feijao_media_tecnologia"/>
      <sheetName val="Custo_Trigo_alta_tecnologia"/>
      <sheetName val="Custo_Trigo_media_tecnologia"/>
      <sheetName val="Custo_Aveia_preta"/>
      <sheetName val="Custo_Aveia_preta + Azevem"/>
      <sheetName val="PLANILHA_SISTEMA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N8" t="str">
            <v>1 - INSUMOS</v>
          </cell>
          <cell r="O8">
            <v>41.475940907955462</v>
          </cell>
        </row>
        <row r="9">
          <cell r="N9" t="str">
            <v>2 - SERVIÇOS MÃO-DE-OBRA</v>
          </cell>
          <cell r="O9">
            <v>30.293935324176342</v>
          </cell>
        </row>
        <row r="10">
          <cell r="N10" t="str">
            <v>3 - SERVIÇOS MECÂNICOS</v>
          </cell>
          <cell r="O10">
            <v>16.970288002209401</v>
          </cell>
        </row>
        <row r="11">
          <cell r="N11" t="str">
            <v xml:space="preserve">4 - DESPESAS GERAIS </v>
          </cell>
          <cell r="O11">
            <v>0.88740164234341234</v>
          </cell>
        </row>
        <row r="12">
          <cell r="N12" t="str">
            <v>5 - ASSISTÊNCIA TÉCNICA</v>
          </cell>
          <cell r="O12">
            <v>1.7925513175336927</v>
          </cell>
        </row>
        <row r="13">
          <cell r="N13" t="str">
            <v>6 - SEGURO DA PRODUÇÃO (PROAGRO)</v>
          </cell>
          <cell r="O13">
            <v>2.6888269763005392</v>
          </cell>
        </row>
        <row r="14">
          <cell r="N14" t="str">
            <v>7 - CUSTOS FINANCEIROS</v>
          </cell>
          <cell r="O14">
            <v>3.7643577668207548</v>
          </cell>
        </row>
        <row r="15">
          <cell r="N15" t="str">
            <v>8 - DESPESAS DE COMERCIALIZAÇÃO</v>
          </cell>
          <cell r="O15">
            <v>2.1266980626604144</v>
          </cell>
        </row>
      </sheetData>
      <sheetData sheetId="7"/>
      <sheetData sheetId="8">
        <row r="11">
          <cell r="N11" t="str">
            <v>1 - INSUMOS</v>
          </cell>
        </row>
      </sheetData>
      <sheetData sheetId="9">
        <row r="8">
          <cell r="N8" t="str">
            <v>1 - INSUMOS</v>
          </cell>
        </row>
      </sheetData>
      <sheetData sheetId="10">
        <row r="7">
          <cell r="N7" t="str">
            <v>1 - INSUMOS</v>
          </cell>
        </row>
      </sheetData>
      <sheetData sheetId="11">
        <row r="7">
          <cell r="N7" t="str">
            <v>1 - INSUMOS</v>
          </cell>
        </row>
      </sheetData>
      <sheetData sheetId="12">
        <row r="7">
          <cell r="N7" t="str">
            <v>1 - INSUMOS</v>
          </cell>
        </row>
      </sheetData>
      <sheetData sheetId="13">
        <row r="8">
          <cell r="N8" t="str">
            <v>1 - INSUMOS</v>
          </cell>
        </row>
      </sheetData>
      <sheetData sheetId="14">
        <row r="7">
          <cell r="N7" t="str">
            <v>1 - INSUMOS</v>
          </cell>
        </row>
      </sheetData>
      <sheetData sheetId="15">
        <row r="7">
          <cell r="N7" t="str">
            <v>1 - INSUMOS</v>
          </cell>
        </row>
      </sheetData>
      <sheetData sheetId="16">
        <row r="6">
          <cell r="N6" t="str">
            <v>1 - INSUMOS</v>
          </cell>
        </row>
      </sheetData>
      <sheetData sheetId="17">
        <row r="6">
          <cell r="N6" t="str">
            <v>1 - INSUMOS</v>
          </cell>
        </row>
      </sheetData>
      <sheetData sheetId="18">
        <row r="6">
          <cell r="M6" t="str">
            <v>1 - INSUMOS</v>
          </cell>
        </row>
      </sheetData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geral"/>
      <sheetName val="Precos do custo"/>
      <sheetName val="Colheitadeira"/>
      <sheetName val="TAI"/>
      <sheetName val="trator"/>
      <sheetName val="Resumo geral"/>
      <sheetName val="Custo_Alho"/>
      <sheetName val="Custo_Arroz"/>
      <sheetName val="Custo_Cebola"/>
      <sheetName val="Custo_Milho_media_tecnologia"/>
      <sheetName val="Custo_Milho_alta_tecnologia"/>
      <sheetName val="Custo_Milho_Silagem"/>
      <sheetName val="Custo_Soja_alta_tecnologia"/>
      <sheetName val="Custo_Feijao_alta_tecnologia"/>
      <sheetName val="Custo_Feijao_media_tecnologia"/>
      <sheetName val="Custo_Trigo_alta_tecnologia"/>
      <sheetName val="Custo_Trigo_media_tecnologia"/>
      <sheetName val="Custo_Aveia_preta"/>
      <sheetName val="Custo_Aveia_preta + Azevem"/>
      <sheetName val="PLANILHA_SISTEM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N8" t="str">
            <v>1 - INSUMOS</v>
          </cell>
          <cell r="O8">
            <v>37.527736736842769</v>
          </cell>
        </row>
        <row r="9">
          <cell r="N9" t="str">
            <v>2 - SERVIÇOS MÃO-DE-OBRA</v>
          </cell>
          <cell r="O9">
            <v>27.463774166188028</v>
          </cell>
        </row>
        <row r="10">
          <cell r="N10" t="str">
            <v>3 - SERVIÇOS MECÂNICOS</v>
          </cell>
          <cell r="O10">
            <v>19.078202399542445</v>
          </cell>
        </row>
        <row r="11">
          <cell r="N11" t="str">
            <v xml:space="preserve">4 - DESPESAS GERAIS </v>
          </cell>
          <cell r="O11">
            <v>0.84069713302573246</v>
          </cell>
        </row>
        <row r="12">
          <cell r="N12" t="str">
            <v>5 - ASSISTÊNCIA TÉCNICA</v>
          </cell>
          <cell r="O12">
            <v>1.6982082087119801</v>
          </cell>
        </row>
        <row r="13">
          <cell r="N13" t="str">
            <v>6 - SEGURO DA PRODUÇÃO (PROAGRO)</v>
          </cell>
          <cell r="O13">
            <v>6.7928328348479203</v>
          </cell>
        </row>
        <row r="14">
          <cell r="N14" t="str">
            <v>7 - CUSTOS FINANCEIROS</v>
          </cell>
          <cell r="O14">
            <v>4.6700725739579445</v>
          </cell>
        </row>
        <row r="15">
          <cell r="N15" t="str">
            <v>8 - DESPESAS DE COMERCIALIZAÇÃO</v>
          </cell>
          <cell r="O15">
            <v>1.928475946883152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showGridLines="0" tabSelected="1" zoomScaleNormal="100" workbookViewId="0">
      <selection activeCell="A6" sqref="A6"/>
    </sheetView>
  </sheetViews>
  <sheetFormatPr defaultRowHeight="10.5" x14ac:dyDescent="0.15"/>
  <cols>
    <col min="1" max="1" width="49.5703125" style="1" customWidth="1"/>
    <col min="2" max="7" width="11" style="1" customWidth="1"/>
    <col min="8" max="8" width="14.85546875" style="1" bestFit="1" customWidth="1"/>
    <col min="9" max="9" width="9.140625" style="1"/>
    <col min="10" max="10" width="12.140625" style="1" bestFit="1" customWidth="1"/>
    <col min="11" max="17" width="9.140625" style="1"/>
    <col min="18" max="18" width="9.5703125" style="1" bestFit="1" customWidth="1"/>
    <col min="19" max="20" width="9.28515625" style="1" bestFit="1" customWidth="1"/>
    <col min="21" max="16384" width="9.140625" style="1"/>
  </cols>
  <sheetData>
    <row r="1" spans="1:23" ht="15" x14ac:dyDescent="0.2">
      <c r="A1" s="14" t="s">
        <v>35</v>
      </c>
      <c r="B1" s="14"/>
      <c r="C1" s="14"/>
      <c r="D1" s="14"/>
      <c r="E1" s="14"/>
      <c r="F1" s="14"/>
      <c r="G1" s="14"/>
      <c r="H1" s="14"/>
      <c r="I1" s="14"/>
    </row>
    <row r="2" spans="1:23" ht="15" x14ac:dyDescent="0.2">
      <c r="A2" s="14" t="s">
        <v>29</v>
      </c>
      <c r="B2" s="14"/>
      <c r="C2" s="14"/>
      <c r="D2" s="14"/>
      <c r="E2" s="14"/>
      <c r="F2" s="14"/>
      <c r="G2" s="14"/>
      <c r="H2" s="14"/>
      <c r="I2" s="14"/>
    </row>
    <row r="3" spans="1:23" ht="15" x14ac:dyDescent="0.2">
      <c r="A3" s="14" t="s">
        <v>40</v>
      </c>
      <c r="B3" s="14"/>
      <c r="C3" s="14"/>
      <c r="D3" s="14"/>
      <c r="E3" s="14"/>
      <c r="F3" s="14"/>
      <c r="G3" s="14"/>
      <c r="H3" s="14"/>
      <c r="I3" s="14"/>
    </row>
    <row r="4" spans="1:23" ht="15" x14ac:dyDescent="0.2">
      <c r="A4" s="14" t="s">
        <v>36</v>
      </c>
      <c r="B4" s="14"/>
      <c r="C4" s="14"/>
      <c r="D4" s="14"/>
      <c r="E4" s="14"/>
      <c r="F4" s="14"/>
      <c r="G4" s="14"/>
      <c r="H4" s="14"/>
      <c r="I4" s="14"/>
    </row>
    <row r="6" spans="1:23" ht="12.75" customHeight="1" x14ac:dyDescent="0.15">
      <c r="A6" s="5" t="s">
        <v>26</v>
      </c>
      <c r="B6" s="18">
        <v>2022</v>
      </c>
      <c r="C6" s="18"/>
      <c r="D6" s="18"/>
      <c r="E6" s="19">
        <v>2023</v>
      </c>
      <c r="F6" s="20"/>
      <c r="G6" s="21"/>
      <c r="H6" s="16" t="s">
        <v>37</v>
      </c>
    </row>
    <row r="7" spans="1:23" ht="12" customHeight="1" x14ac:dyDescent="0.15">
      <c r="A7" s="5" t="s">
        <v>27</v>
      </c>
      <c r="B7" s="15" t="s">
        <v>38</v>
      </c>
      <c r="C7" s="15"/>
      <c r="D7" s="15"/>
      <c r="E7" s="15" t="s">
        <v>38</v>
      </c>
      <c r="F7" s="15"/>
      <c r="G7" s="15"/>
      <c r="H7" s="17"/>
    </row>
    <row r="8" spans="1:23" ht="21" x14ac:dyDescent="0.15">
      <c r="A8" s="5" t="s">
        <v>2</v>
      </c>
      <c r="B8" s="6" t="s">
        <v>25</v>
      </c>
      <c r="C8" s="7" t="s">
        <v>30</v>
      </c>
      <c r="D8" s="7" t="s">
        <v>3</v>
      </c>
      <c r="E8" s="6" t="s">
        <v>25</v>
      </c>
      <c r="F8" s="7" t="s">
        <v>30</v>
      </c>
      <c r="G8" s="7" t="s">
        <v>3</v>
      </c>
      <c r="H8" s="8" t="s">
        <v>39</v>
      </c>
    </row>
    <row r="9" spans="1:23" ht="13.5" customHeight="1" x14ac:dyDescent="0.15">
      <c r="A9" s="9" t="s">
        <v>4</v>
      </c>
      <c r="B9" s="12">
        <v>34820.227263095236</v>
      </c>
      <c r="C9" s="12">
        <v>34.820227263095234</v>
      </c>
      <c r="D9" s="12">
        <v>42.874105048630071</v>
      </c>
      <c r="E9" s="12">
        <v>31719.850257142854</v>
      </c>
      <c r="F9" s="12">
        <v>31.719850257142856</v>
      </c>
      <c r="G9" s="12">
        <v>41.475940907955462</v>
      </c>
      <c r="H9" s="12">
        <f>(E9/B9-1)*100</f>
        <v>-8.9039539648219534</v>
      </c>
      <c r="R9" s="2"/>
      <c r="S9" s="2"/>
      <c r="T9" s="2"/>
      <c r="U9" s="2"/>
      <c r="V9" s="2"/>
      <c r="W9" s="2"/>
    </row>
    <row r="10" spans="1:23" ht="13.5" customHeight="1" x14ac:dyDescent="0.15">
      <c r="A10" s="10" t="s">
        <v>0</v>
      </c>
      <c r="B10" s="13">
        <v>20280</v>
      </c>
      <c r="C10" s="13">
        <v>20.28</v>
      </c>
      <c r="D10" s="13">
        <v>24.970740248664519</v>
      </c>
      <c r="E10" s="13">
        <v>20280</v>
      </c>
      <c r="F10" s="13">
        <v>20.28</v>
      </c>
      <c r="G10" s="13">
        <v>26.517530025978793</v>
      </c>
      <c r="H10" s="13">
        <f t="shared" ref="H10:H39" si="0">(E10/B10-1)*100</f>
        <v>0</v>
      </c>
      <c r="R10" s="2"/>
      <c r="S10" s="2"/>
      <c r="T10" s="2"/>
      <c r="U10" s="2"/>
      <c r="V10" s="2"/>
      <c r="W10" s="2"/>
    </row>
    <row r="11" spans="1:23" ht="13.5" customHeight="1" x14ac:dyDescent="0.15">
      <c r="A11" s="10" t="s">
        <v>5</v>
      </c>
      <c r="B11" s="13">
        <v>9690.6590666666671</v>
      </c>
      <c r="C11" s="13">
        <v>9.690659066666667</v>
      </c>
      <c r="D11" s="13">
        <v>11.932097159373722</v>
      </c>
      <c r="E11" s="13">
        <v>6289.3535428571422</v>
      </c>
      <c r="F11" s="13">
        <v>6.2893535428571425</v>
      </c>
      <c r="G11" s="13">
        <v>8.2237732453999186</v>
      </c>
      <c r="H11" s="13">
        <f t="shared" si="0"/>
        <v>-35.098804946189119</v>
      </c>
      <c r="R11" s="2"/>
      <c r="S11" s="2"/>
      <c r="T11" s="2"/>
      <c r="U11" s="2"/>
      <c r="V11" s="2"/>
      <c r="W11" s="2"/>
    </row>
    <row r="12" spans="1:23" ht="13.5" customHeight="1" x14ac:dyDescent="0.15">
      <c r="A12" s="10" t="s">
        <v>6</v>
      </c>
      <c r="B12" s="13">
        <v>4400.8681964285715</v>
      </c>
      <c r="C12" s="13">
        <v>4.4008681964285721</v>
      </c>
      <c r="D12" s="13">
        <v>5.4187838560959847</v>
      </c>
      <c r="E12" s="13">
        <v>4621.4467142857138</v>
      </c>
      <c r="F12" s="13">
        <v>4.6214467142857139</v>
      </c>
      <c r="G12" s="13">
        <v>6.0428674560913436</v>
      </c>
      <c r="H12" s="13">
        <f t="shared" si="0"/>
        <v>5.0121591470553062</v>
      </c>
      <c r="R12" s="2"/>
      <c r="S12" s="2"/>
      <c r="T12" s="2"/>
      <c r="U12" s="2"/>
      <c r="V12" s="2"/>
      <c r="W12" s="2"/>
    </row>
    <row r="13" spans="1:23" ht="13.5" customHeight="1" x14ac:dyDescent="0.15">
      <c r="A13" s="10" t="s">
        <v>31</v>
      </c>
      <c r="B13" s="13">
        <v>448.69999999999993</v>
      </c>
      <c r="C13" s="13">
        <v>0.44869999999999993</v>
      </c>
      <c r="D13" s="13">
        <v>0.55248378449584656</v>
      </c>
      <c r="E13" s="13">
        <v>529.05000000000007</v>
      </c>
      <c r="F13" s="13">
        <v>0.52905000000000002</v>
      </c>
      <c r="G13" s="13">
        <v>0.69177018048540839</v>
      </c>
      <c r="H13" s="13">
        <f t="shared" si="0"/>
        <v>17.907287720080255</v>
      </c>
      <c r="R13" s="2"/>
      <c r="S13" s="2"/>
      <c r="T13" s="2"/>
      <c r="U13" s="2"/>
      <c r="V13" s="2"/>
      <c r="W13" s="2"/>
    </row>
    <row r="14" spans="1:23" ht="13.5" customHeight="1" x14ac:dyDescent="0.15">
      <c r="A14" s="9" t="s">
        <v>7</v>
      </c>
      <c r="B14" s="12">
        <v>21204.775000000001</v>
      </c>
      <c r="C14" s="12">
        <v>21.204775000000001</v>
      </c>
      <c r="D14" s="12">
        <v>26.109414623095422</v>
      </c>
      <c r="E14" s="12">
        <v>23168.108333333334</v>
      </c>
      <c r="F14" s="12">
        <v>23.168108333333333</v>
      </c>
      <c r="G14" s="12">
        <v>30.293935324176342</v>
      </c>
      <c r="H14" s="12">
        <f t="shared" si="0"/>
        <v>9.2589208484095344</v>
      </c>
      <c r="R14" s="2"/>
      <c r="S14" s="2"/>
      <c r="T14" s="2"/>
      <c r="U14" s="2"/>
      <c r="V14" s="2"/>
      <c r="W14" s="2"/>
    </row>
    <row r="15" spans="1:23" ht="13.5" customHeight="1" x14ac:dyDescent="0.15">
      <c r="A15" s="10" t="s">
        <v>32</v>
      </c>
      <c r="B15" s="13">
        <v>1436.4525000000001</v>
      </c>
      <c r="C15" s="13">
        <v>1.4364525000000001</v>
      </c>
      <c r="D15" s="13">
        <v>1.7687022809193673</v>
      </c>
      <c r="E15" s="13">
        <v>1569.4525000000001</v>
      </c>
      <c r="F15" s="13">
        <v>1.5694525000000001</v>
      </c>
      <c r="G15" s="13">
        <v>2.0521698122829135</v>
      </c>
      <c r="H15" s="13">
        <f t="shared" si="0"/>
        <v>9.2589208484095344</v>
      </c>
      <c r="R15" s="2"/>
      <c r="S15" s="2"/>
      <c r="T15" s="2"/>
      <c r="U15" s="2"/>
      <c r="V15" s="2"/>
      <c r="W15" s="2"/>
    </row>
    <row r="16" spans="1:23" ht="13.5" customHeight="1" x14ac:dyDescent="0.15">
      <c r="A16" s="10" t="s">
        <v>9</v>
      </c>
      <c r="B16" s="13">
        <v>3420.125</v>
      </c>
      <c r="C16" s="13">
        <v>3.4201250000000001</v>
      </c>
      <c r="D16" s="13">
        <v>4.2111959069508753</v>
      </c>
      <c r="E16" s="13">
        <v>3736.7916666666665</v>
      </c>
      <c r="F16" s="13">
        <v>3.736791666666667</v>
      </c>
      <c r="G16" s="13">
        <v>4.886118600673603</v>
      </c>
      <c r="H16" s="13">
        <f t="shared" si="0"/>
        <v>9.2589208484095344</v>
      </c>
      <c r="R16" s="2"/>
      <c r="S16" s="2"/>
      <c r="T16" s="2"/>
      <c r="U16" s="2"/>
      <c r="V16" s="2"/>
      <c r="W16" s="2"/>
    </row>
    <row r="17" spans="1:23" ht="13.5" customHeight="1" x14ac:dyDescent="0.15">
      <c r="A17" s="10" t="s">
        <v>10</v>
      </c>
      <c r="B17" s="13">
        <v>9781.5575000000008</v>
      </c>
      <c r="C17" s="13">
        <v>9.7815575000000017</v>
      </c>
      <c r="D17" s="13">
        <v>12.044020293879502</v>
      </c>
      <c r="E17" s="13">
        <v>10687.224166666669</v>
      </c>
      <c r="F17" s="13">
        <v>10.687224166666669</v>
      </c>
      <c r="G17" s="13">
        <v>13.974299197926507</v>
      </c>
      <c r="H17" s="13">
        <f t="shared" si="0"/>
        <v>9.2589208484095575</v>
      </c>
      <c r="R17" s="2"/>
      <c r="S17" s="2"/>
      <c r="T17" s="2"/>
      <c r="U17" s="2"/>
      <c r="V17" s="2"/>
      <c r="W17" s="2"/>
    </row>
    <row r="18" spans="1:23" ht="13.5" customHeight="1" x14ac:dyDescent="0.15">
      <c r="A18" s="10" t="s">
        <v>1</v>
      </c>
      <c r="B18" s="13">
        <v>5472.2000000000007</v>
      </c>
      <c r="C18" s="13">
        <v>5.4722000000000008</v>
      </c>
      <c r="D18" s="13">
        <v>6.7379134511214005</v>
      </c>
      <c r="E18" s="13">
        <v>5978.8666666666668</v>
      </c>
      <c r="F18" s="13">
        <v>5.9788666666666668</v>
      </c>
      <c r="G18" s="13">
        <v>7.8177897610777647</v>
      </c>
      <c r="H18" s="13">
        <f t="shared" si="0"/>
        <v>9.2589208484095344</v>
      </c>
      <c r="R18" s="2"/>
      <c r="S18" s="2"/>
      <c r="T18" s="2"/>
      <c r="U18" s="2"/>
      <c r="V18" s="2"/>
      <c r="W18" s="2"/>
    </row>
    <row r="19" spans="1:23" ht="13.5" customHeight="1" x14ac:dyDescent="0.15">
      <c r="A19" s="10" t="s">
        <v>11</v>
      </c>
      <c r="B19" s="13">
        <v>1094.44</v>
      </c>
      <c r="C19" s="13">
        <v>1.0944400000000001</v>
      </c>
      <c r="D19" s="13">
        <v>1.34758269022428</v>
      </c>
      <c r="E19" s="13">
        <v>1195.7733333333333</v>
      </c>
      <c r="F19" s="13">
        <v>1.1957733333333334</v>
      </c>
      <c r="G19" s="13">
        <v>1.5635579522155532</v>
      </c>
      <c r="H19" s="13">
        <f t="shared" si="0"/>
        <v>9.2589208484095344</v>
      </c>
      <c r="R19" s="2"/>
      <c r="S19" s="2"/>
      <c r="T19" s="2"/>
      <c r="U19" s="2"/>
      <c r="V19" s="2"/>
      <c r="W19" s="2"/>
    </row>
    <row r="20" spans="1:23" ht="13.5" customHeight="1" x14ac:dyDescent="0.15">
      <c r="A20" s="9" t="s">
        <v>12</v>
      </c>
      <c r="B20" s="12">
        <v>15811.393205804763</v>
      </c>
      <c r="C20" s="12">
        <v>15.811393205804762</v>
      </c>
      <c r="D20" s="12">
        <v>19.468549936471881</v>
      </c>
      <c r="E20" s="12">
        <v>12978.48782852857</v>
      </c>
      <c r="F20" s="12">
        <v>12.978487828528571</v>
      </c>
      <c r="G20" s="12">
        <v>16.970288002209401</v>
      </c>
      <c r="H20" s="12">
        <f t="shared" si="0"/>
        <v>-17.916861217746206</v>
      </c>
      <c r="R20" s="2"/>
      <c r="S20" s="2"/>
      <c r="T20" s="2"/>
      <c r="U20" s="2"/>
      <c r="V20" s="2"/>
      <c r="W20" s="2"/>
    </row>
    <row r="21" spans="1:23" ht="13.5" customHeight="1" x14ac:dyDescent="0.15">
      <c r="A21" s="10" t="s">
        <v>8</v>
      </c>
      <c r="B21" s="13">
        <v>784.86404040000002</v>
      </c>
      <c r="C21" s="13">
        <v>0.78486404040000002</v>
      </c>
      <c r="D21" s="13">
        <v>0.96640217373499682</v>
      </c>
      <c r="E21" s="13">
        <v>791.12610059999997</v>
      </c>
      <c r="F21" s="13">
        <v>0.79112610059999988</v>
      </c>
      <c r="G21" s="13">
        <v>1.0344531620806716</v>
      </c>
      <c r="H21" s="13">
        <f t="shared" si="0"/>
        <v>0.79785286083542406</v>
      </c>
      <c r="R21" s="2"/>
      <c r="S21" s="2"/>
      <c r="T21" s="2"/>
      <c r="U21" s="2"/>
      <c r="V21" s="2"/>
      <c r="W21" s="2"/>
    </row>
    <row r="22" spans="1:23" ht="13.5" customHeight="1" x14ac:dyDescent="0.15">
      <c r="A22" s="10" t="s">
        <v>9</v>
      </c>
      <c r="B22" s="13">
        <v>952.27733150000006</v>
      </c>
      <c r="C22" s="13">
        <v>0.95227733150000005</v>
      </c>
      <c r="D22" s="13">
        <v>1.1725379629969377</v>
      </c>
      <c r="E22" s="13">
        <v>972.15433150000001</v>
      </c>
      <c r="F22" s="13">
        <v>0.97215433150000008</v>
      </c>
      <c r="G22" s="13">
        <v>1.2711603390254729</v>
      </c>
      <c r="H22" s="13">
        <f t="shared" si="0"/>
        <v>2.0873121035749342</v>
      </c>
      <c r="R22" s="2"/>
      <c r="S22" s="2"/>
      <c r="T22" s="2"/>
      <c r="U22" s="2"/>
      <c r="V22" s="2"/>
      <c r="W22" s="2"/>
    </row>
    <row r="23" spans="1:23" ht="13.5" customHeight="1" x14ac:dyDescent="0.15">
      <c r="A23" s="10" t="s">
        <v>10</v>
      </c>
      <c r="B23" s="13">
        <v>5084.7188824761906</v>
      </c>
      <c r="C23" s="13">
        <v>5.0847188824761904</v>
      </c>
      <c r="D23" s="13">
        <v>6.260808404920744</v>
      </c>
      <c r="E23" s="13">
        <v>5117.0832049999999</v>
      </c>
      <c r="F23" s="13">
        <v>5.1170832050000001</v>
      </c>
      <c r="G23" s="13">
        <v>6.6909471170620947</v>
      </c>
      <c r="H23" s="13">
        <f t="shared" si="0"/>
        <v>0.6365017078003854</v>
      </c>
      <c r="R23" s="2"/>
      <c r="S23" s="2"/>
      <c r="T23" s="2"/>
      <c r="U23" s="2"/>
      <c r="V23" s="2"/>
      <c r="W23" s="2"/>
    </row>
    <row r="24" spans="1:23" ht="13.5" customHeight="1" x14ac:dyDescent="0.15">
      <c r="A24" s="10" t="s">
        <v>1</v>
      </c>
      <c r="B24" s="13">
        <v>697.58495142857146</v>
      </c>
      <c r="C24" s="13">
        <v>0.69758495142857146</v>
      </c>
      <c r="D24" s="13">
        <v>0.85893553370316145</v>
      </c>
      <c r="E24" s="13">
        <v>699.90419142857149</v>
      </c>
      <c r="F24" s="13">
        <v>0.69990419142857152</v>
      </c>
      <c r="G24" s="13">
        <v>0.91517408340806472</v>
      </c>
      <c r="H24" s="13">
        <f t="shared" si="0"/>
        <v>0.33246703433760239</v>
      </c>
      <c r="R24" s="2"/>
      <c r="S24" s="2"/>
      <c r="T24" s="2"/>
      <c r="U24" s="2"/>
      <c r="V24" s="2"/>
      <c r="W24" s="2"/>
    </row>
    <row r="25" spans="1:23" ht="13.5" customHeight="1" x14ac:dyDescent="0.15">
      <c r="A25" s="10" t="s">
        <v>11</v>
      </c>
      <c r="B25" s="13">
        <v>8291.9480000000003</v>
      </c>
      <c r="C25" s="13">
        <v>8.2919479999999997</v>
      </c>
      <c r="D25" s="13">
        <v>10.20986586111604</v>
      </c>
      <c r="E25" s="13">
        <v>5398.22</v>
      </c>
      <c r="F25" s="13">
        <v>5.3982200000000002</v>
      </c>
      <c r="G25" s="13">
        <v>7.0585533006330987</v>
      </c>
      <c r="H25" s="13">
        <f t="shared" si="0"/>
        <v>-34.898048082308286</v>
      </c>
      <c r="R25" s="2"/>
      <c r="S25" s="2"/>
      <c r="T25" s="2"/>
      <c r="U25" s="2"/>
      <c r="V25" s="2"/>
      <c r="W25" s="2"/>
    </row>
    <row r="26" spans="1:23" ht="13.5" customHeight="1" x14ac:dyDescent="0.15">
      <c r="A26" s="9" t="s">
        <v>13</v>
      </c>
      <c r="B26" s="12">
        <v>718.36395468899991</v>
      </c>
      <c r="C26" s="12">
        <v>0.71836395468899983</v>
      </c>
      <c r="D26" s="12">
        <v>0.88452069608197359</v>
      </c>
      <c r="E26" s="12">
        <v>678.66446419004774</v>
      </c>
      <c r="F26" s="12">
        <v>0.67866446419004767</v>
      </c>
      <c r="G26" s="12">
        <v>0.88740164234341234</v>
      </c>
      <c r="H26" s="12">
        <f t="shared" si="0"/>
        <v>-5.5263756261461072</v>
      </c>
      <c r="R26" s="2"/>
      <c r="S26" s="2"/>
      <c r="T26" s="2"/>
      <c r="U26" s="2"/>
      <c r="V26" s="2"/>
      <c r="W26" s="2"/>
    </row>
    <row r="27" spans="1:23" ht="13.5" customHeight="1" x14ac:dyDescent="0.15">
      <c r="A27" s="9" t="s">
        <v>14</v>
      </c>
      <c r="B27" s="12">
        <v>1451.0951884717799</v>
      </c>
      <c r="C27" s="12">
        <v>1.45109518847178</v>
      </c>
      <c r="D27" s="12">
        <v>1.7867318060855868</v>
      </c>
      <c r="E27" s="12">
        <v>1370.9022176638964</v>
      </c>
      <c r="F27" s="12">
        <v>1.3709022176638963</v>
      </c>
      <c r="G27" s="12">
        <v>1.7925513175336927</v>
      </c>
      <c r="H27" s="12">
        <f t="shared" si="0"/>
        <v>-5.5263756261461179</v>
      </c>
      <c r="R27" s="2"/>
      <c r="S27" s="2"/>
      <c r="T27" s="2"/>
      <c r="U27" s="2"/>
      <c r="V27" s="2"/>
      <c r="W27" s="2"/>
    </row>
    <row r="28" spans="1:23" ht="13.5" customHeight="1" x14ac:dyDescent="0.15">
      <c r="A28" s="9" t="s">
        <v>15</v>
      </c>
      <c r="B28" s="12">
        <v>2176.64278270767</v>
      </c>
      <c r="C28" s="12">
        <v>2.17664278270767</v>
      </c>
      <c r="D28" s="12">
        <v>2.6800977091283804</v>
      </c>
      <c r="E28" s="12">
        <v>2056.3533264958446</v>
      </c>
      <c r="F28" s="12">
        <v>2.0563533264958447</v>
      </c>
      <c r="G28" s="12">
        <v>2.6888269763005392</v>
      </c>
      <c r="H28" s="12">
        <f t="shared" si="0"/>
        <v>-5.5263756261461179</v>
      </c>
      <c r="R28" s="2"/>
      <c r="S28" s="2"/>
      <c r="T28" s="2"/>
      <c r="U28" s="2"/>
      <c r="V28" s="2"/>
      <c r="W28" s="2"/>
    </row>
    <row r="29" spans="1:23" ht="13.5" customHeight="1" x14ac:dyDescent="0.15">
      <c r="A29" s="9" t="s">
        <v>16</v>
      </c>
      <c r="B29" s="12">
        <v>3047.299895790738</v>
      </c>
      <c r="C29" s="12">
        <v>3.0472998957907382</v>
      </c>
      <c r="D29" s="12">
        <v>3.7521367927797327</v>
      </c>
      <c r="E29" s="12">
        <v>2878.8946570941825</v>
      </c>
      <c r="F29" s="12">
        <v>2.8788946570941825</v>
      </c>
      <c r="G29" s="12">
        <v>3.7643577668207548</v>
      </c>
      <c r="H29" s="12">
        <f t="shared" si="0"/>
        <v>-5.5263756261461179</v>
      </c>
      <c r="R29" s="2"/>
      <c r="S29" s="2"/>
      <c r="T29" s="2"/>
      <c r="U29" s="2"/>
      <c r="V29" s="2"/>
      <c r="W29" s="2"/>
    </row>
    <row r="30" spans="1:23" ht="13.5" customHeight="1" x14ac:dyDescent="0.15">
      <c r="A30" s="9" t="s">
        <v>17</v>
      </c>
      <c r="B30" s="12">
        <v>1985.2559999999999</v>
      </c>
      <c r="C30" s="12">
        <v>1.9852559999999999</v>
      </c>
      <c r="D30" s="12">
        <v>2.4444433877269587</v>
      </c>
      <c r="E30" s="12">
        <v>1626.4499999999998</v>
      </c>
      <c r="F30" s="12">
        <v>1.6264499999999997</v>
      </c>
      <c r="G30" s="12">
        <v>2.1266980626604144</v>
      </c>
      <c r="H30" s="12">
        <f t="shared" si="0"/>
        <v>-18.073538123043075</v>
      </c>
      <c r="R30" s="2"/>
      <c r="S30" s="2"/>
      <c r="T30" s="2"/>
      <c r="U30" s="2"/>
      <c r="V30" s="2"/>
      <c r="W30" s="2"/>
    </row>
    <row r="31" spans="1:23" ht="13.5" customHeight="1" x14ac:dyDescent="0.15">
      <c r="A31" s="9" t="s">
        <v>18</v>
      </c>
      <c r="B31" s="12"/>
      <c r="C31" s="12"/>
      <c r="D31" s="12"/>
      <c r="E31" s="12"/>
      <c r="F31" s="12"/>
      <c r="G31" s="12"/>
      <c r="H31" s="13"/>
      <c r="R31" s="2"/>
      <c r="S31" s="2"/>
      <c r="T31" s="2"/>
      <c r="U31" s="2"/>
      <c r="V31" s="2"/>
      <c r="W31" s="2"/>
    </row>
    <row r="32" spans="1:23" ht="13.5" customHeight="1" x14ac:dyDescent="0.15">
      <c r="A32" s="10" t="s">
        <v>19</v>
      </c>
      <c r="B32" s="13">
        <v>81215.053290559183</v>
      </c>
      <c r="C32" s="13">
        <v>81.215053290559183</v>
      </c>
      <c r="D32" s="13"/>
      <c r="E32" s="13">
        <v>76477.711084448718</v>
      </c>
      <c r="F32" s="13">
        <v>76.477711084448714</v>
      </c>
      <c r="G32" s="13">
        <v>100</v>
      </c>
      <c r="H32" s="13">
        <f t="shared" si="0"/>
        <v>-5.8330839101489058</v>
      </c>
      <c r="R32" s="2"/>
      <c r="S32" s="2"/>
      <c r="T32" s="2"/>
      <c r="U32" s="2"/>
      <c r="V32" s="2"/>
      <c r="W32" s="2"/>
    </row>
    <row r="33" spans="1:23" ht="13.5" customHeight="1" x14ac:dyDescent="0.15">
      <c r="A33" s="9" t="s">
        <v>20</v>
      </c>
      <c r="B33" s="12">
        <v>3318.5887598928571</v>
      </c>
      <c r="C33" s="12">
        <v>3.3185887598928572</v>
      </c>
      <c r="D33" s="12"/>
      <c r="E33" s="12">
        <v>2588.5303592039686</v>
      </c>
      <c r="F33" s="12">
        <v>2.5885303592039688</v>
      </c>
      <c r="G33" s="12"/>
      <c r="H33" s="12">
        <f t="shared" si="0"/>
        <v>-21.999062056500751</v>
      </c>
      <c r="J33" s="4"/>
      <c r="R33" s="2"/>
      <c r="S33" s="2"/>
      <c r="T33" s="2"/>
      <c r="U33" s="2"/>
      <c r="V33" s="2"/>
      <c r="W33" s="2"/>
    </row>
    <row r="34" spans="1:23" ht="13.5" customHeight="1" x14ac:dyDescent="0.15">
      <c r="A34" s="10" t="s">
        <v>21</v>
      </c>
      <c r="B34" s="13">
        <v>84533.642050452036</v>
      </c>
      <c r="C34" s="13">
        <v>84.533642050452031</v>
      </c>
      <c r="D34" s="13"/>
      <c r="E34" s="13">
        <v>79066.241443652689</v>
      </c>
      <c r="F34" s="13">
        <v>79.066241443652686</v>
      </c>
      <c r="G34" s="13"/>
      <c r="H34" s="13">
        <f t="shared" si="0"/>
        <v>-6.4677215770926448</v>
      </c>
      <c r="R34" s="2"/>
      <c r="S34" s="2"/>
      <c r="T34" s="2"/>
      <c r="U34" s="2"/>
      <c r="V34" s="2"/>
      <c r="W34" s="2"/>
    </row>
    <row r="35" spans="1:23" ht="13.5" customHeight="1" x14ac:dyDescent="0.15">
      <c r="A35" s="10" t="s">
        <v>22</v>
      </c>
      <c r="B35" s="13">
        <v>89670</v>
      </c>
      <c r="C35" s="13">
        <v>89.67</v>
      </c>
      <c r="D35" s="13"/>
      <c r="E35" s="13">
        <v>67570</v>
      </c>
      <c r="F35" s="13">
        <v>67.569999999999993</v>
      </c>
      <c r="G35" s="13"/>
      <c r="H35" s="13">
        <f t="shared" si="0"/>
        <v>-24.645923943347835</v>
      </c>
      <c r="R35" s="2"/>
      <c r="S35" s="2"/>
      <c r="T35" s="2"/>
      <c r="U35" s="2"/>
      <c r="V35" s="2"/>
      <c r="W35" s="2"/>
    </row>
    <row r="36" spans="1:23" ht="13.5" customHeight="1" x14ac:dyDescent="0.15">
      <c r="A36" s="10" t="s">
        <v>23</v>
      </c>
      <c r="B36" s="13">
        <v>8454.9467094408174</v>
      </c>
      <c r="C36" s="13">
        <v>8.4549467094408168</v>
      </c>
      <c r="D36" s="13"/>
      <c r="E36" s="13">
        <v>-8907.7110844487179</v>
      </c>
      <c r="F36" s="13">
        <v>-8.9077110844487191</v>
      </c>
      <c r="G36" s="13"/>
      <c r="H36" s="13">
        <f t="shared" si="0"/>
        <v>-205.35502340307295</v>
      </c>
      <c r="R36" s="2"/>
      <c r="S36" s="2"/>
      <c r="T36" s="2"/>
      <c r="U36" s="2"/>
      <c r="V36" s="2"/>
      <c r="W36" s="2"/>
    </row>
    <row r="37" spans="1:23" ht="13.5" customHeight="1" x14ac:dyDescent="0.15">
      <c r="A37" s="10" t="s">
        <v>24</v>
      </c>
      <c r="B37" s="13">
        <v>5136.3579495479644</v>
      </c>
      <c r="C37" s="13">
        <v>5.1363579495479641</v>
      </c>
      <c r="D37" s="13"/>
      <c r="E37" s="13">
        <v>-11496.241443652689</v>
      </c>
      <c r="F37" s="13">
        <v>-11.496241443652689</v>
      </c>
      <c r="G37" s="13"/>
      <c r="H37" s="13">
        <f t="shared" si="0"/>
        <v>-323.82087768365983</v>
      </c>
      <c r="R37" s="2"/>
      <c r="S37" s="2"/>
      <c r="T37" s="2"/>
      <c r="U37" s="2"/>
      <c r="V37" s="2"/>
      <c r="W37" s="2"/>
    </row>
    <row r="38" spans="1:23" ht="13.5" customHeight="1" x14ac:dyDescent="0.15">
      <c r="A38" s="10" t="s">
        <v>33</v>
      </c>
      <c r="B38" s="13">
        <v>9427.1932698173332</v>
      </c>
      <c r="C38" s="13">
        <v>9.4271932698173337</v>
      </c>
      <c r="D38" s="13"/>
      <c r="E38" s="13">
        <v>11701.382483891179</v>
      </c>
      <c r="F38" s="13">
        <v>11.701382483891178</v>
      </c>
      <c r="G38" s="13"/>
      <c r="H38" s="13">
        <f t="shared" si="0"/>
        <v>24.123714757763871</v>
      </c>
      <c r="R38" s="2"/>
      <c r="S38" s="2"/>
      <c r="T38" s="2"/>
      <c r="U38" s="2"/>
      <c r="V38" s="2"/>
      <c r="W38" s="2"/>
    </row>
    <row r="39" spans="1:23" ht="13.5" customHeight="1" x14ac:dyDescent="0.15">
      <c r="A39" s="10" t="s">
        <v>34</v>
      </c>
      <c r="B39" s="13">
        <v>8.4533642050452027</v>
      </c>
      <c r="C39" s="13">
        <v>8.4533642050452027E-3</v>
      </c>
      <c r="D39" s="13"/>
      <c r="E39" s="13">
        <v>7.9066241443652689</v>
      </c>
      <c r="F39" s="13">
        <v>7.906624144365269E-3</v>
      </c>
      <c r="G39" s="13"/>
      <c r="H39" s="13">
        <f t="shared" si="0"/>
        <v>-6.4677215770926333</v>
      </c>
      <c r="R39" s="2"/>
      <c r="S39" s="2"/>
      <c r="T39" s="2"/>
      <c r="U39" s="2"/>
      <c r="V39" s="2"/>
      <c r="W39" s="2"/>
    </row>
    <row r="40" spans="1:23" x14ac:dyDescent="0.15">
      <c r="A40" s="11"/>
      <c r="B40" s="11"/>
      <c r="C40" s="11"/>
      <c r="D40" s="11"/>
      <c r="E40" s="11"/>
      <c r="F40" s="11"/>
      <c r="G40" s="11"/>
      <c r="H40" s="11"/>
    </row>
    <row r="41" spans="1:23" x14ac:dyDescent="0.15">
      <c r="A41" s="3" t="s">
        <v>28</v>
      </c>
      <c r="B41" s="3"/>
      <c r="C41" s="3"/>
      <c r="D41" s="3"/>
    </row>
  </sheetData>
  <mergeCells count="9">
    <mergeCell ref="A1:I1"/>
    <mergeCell ref="A2:I2"/>
    <mergeCell ref="A3:I3"/>
    <mergeCell ref="A4:I4"/>
    <mergeCell ref="E7:G7"/>
    <mergeCell ref="B7:D7"/>
    <mergeCell ref="H6:H7"/>
    <mergeCell ref="B6:D6"/>
    <mergeCell ref="E6:G6"/>
  </mergeCells>
  <pageMargins left="0.511811024" right="0.511811024" top="0.78740157499999996" bottom="0.78740157499999996" header="0.31496062000000002" footer="0.31496062000000002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Custo_Alho_Abril_2023</vt:lpstr>
      <vt:lpstr>Custo_Alho_Abril_2023!Area_de_impressao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2022-05-31T19:43:28Z</cp:lastPrinted>
  <dcterms:created xsi:type="dcterms:W3CDTF">1999-07-19T11:40:25Z</dcterms:created>
  <dcterms:modified xsi:type="dcterms:W3CDTF">2023-09-05T21:33:38Z</dcterms:modified>
</cp:coreProperties>
</file>