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0" yWindow="0" windowWidth="28800" windowHeight="11835"/>
  </bookViews>
  <sheets>
    <sheet name="Custo_Alho_Abril_2025" sheetId="6" r:id="rId1"/>
  </sheets>
  <externalReferences>
    <externalReference r:id="rId2"/>
    <externalReference r:id="rId3"/>
  </externalReferences>
  <definedNames>
    <definedName name="_xlnm.Print_Area" localSheetId="0">Custo_Alho_Abril_2025!$A$1:$P$42</definedName>
  </definedNames>
  <calcPr calcId="125725"/>
</workbook>
</file>

<file path=xl/calcChain.xml><?xml version="1.0" encoding="utf-8"?>
<calcChain xmlns="http://schemas.openxmlformats.org/spreadsheetml/2006/main">
  <c r="H9" i="6"/>
  <c r="H10" l="1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2"/>
  <c r="H33"/>
  <c r="H35"/>
  <c r="H36"/>
  <c r="H34" l="1"/>
  <c r="H37" l="1"/>
  <c r="H39"/>
  <c r="H38"/>
</calcChain>
</file>

<file path=xl/sharedStrings.xml><?xml version="1.0" encoding="utf-8"?>
<sst xmlns="http://schemas.openxmlformats.org/spreadsheetml/2006/main" count="49" uniqueCount="41">
  <si>
    <t>Semente</t>
  </si>
  <si>
    <t>Colheita</t>
  </si>
  <si>
    <t>COMPONENTES DO CUSTO</t>
  </si>
  <si>
    <t>% (COE)</t>
  </si>
  <si>
    <t>A - INSUMOS</t>
  </si>
  <si>
    <t>Fertilizantes</t>
  </si>
  <si>
    <t>Agrotóxicos</t>
  </si>
  <si>
    <t>B - SERVIÇOS MÃO-DE-OBRA</t>
  </si>
  <si>
    <t>Preparo do Solo</t>
  </si>
  <si>
    <t>Plantio</t>
  </si>
  <si>
    <t>Tratos Culturais</t>
  </si>
  <si>
    <t>Irrigação</t>
  </si>
  <si>
    <t>C - SERVIÇOS MECÂNICOS</t>
  </si>
  <si>
    <t xml:space="preserve">D - DESPESAS GERAIS </t>
  </si>
  <si>
    <t>E - ASSISTÊNCIA TÉCNICA</t>
  </si>
  <si>
    <t>F - SEGURO DA PRODUÇÃO (PROAGRO)</t>
  </si>
  <si>
    <t>G - CUSTOS FINANCEIROS</t>
  </si>
  <si>
    <t>H - DESPESAS DE COMERCIALIZAÇÃO</t>
  </si>
  <si>
    <t>I - ARRENDAMENTO</t>
  </si>
  <si>
    <t>CUSTO OPERACIONAL EFETIVO (COE=A+B+...+I)</t>
  </si>
  <si>
    <t>J - DEPRECIAÇÃO</t>
  </si>
  <si>
    <t>CUSTO OPERACIONAL TOTAL (COT=COE + J)</t>
  </si>
  <si>
    <t>RECEITA BRUTA</t>
  </si>
  <si>
    <t>MARGEM BRUTA (RB - COE)</t>
  </si>
  <si>
    <t>LUCRO OPERACIONAL (RB - COT)</t>
  </si>
  <si>
    <t>R$/há</t>
  </si>
  <si>
    <t>Ano</t>
  </si>
  <si>
    <t>Especificação/Mês</t>
  </si>
  <si>
    <t>Fonte: Epagri/Cepa.</t>
  </si>
  <si>
    <t>ALHO IRRIGADO</t>
  </si>
  <si>
    <t>R$/cx 10 kg</t>
  </si>
  <si>
    <t>Outros</t>
  </si>
  <si>
    <t>Preparo do Solo (preparo da área)</t>
  </si>
  <si>
    <t>PRODUTIVIDADE DE NIVELAMENTO (kg) (COT/preço)</t>
  </si>
  <si>
    <t>PREÇO DE NIVELAMENTO (R$) (COT/produt. em toneladas)</t>
  </si>
  <si>
    <t>CUSTO DE PRODUÇÃO REFERENCIAL</t>
  </si>
  <si>
    <t>Variação (%)</t>
  </si>
  <si>
    <t>Abril</t>
  </si>
  <si>
    <t xml:space="preserve"> Área média de cultivo (ha) - 3</t>
  </si>
  <si>
    <t>Produtividade (kg/ha) - 10000</t>
  </si>
  <si>
    <t>abr-25/abr-24</t>
  </si>
</sst>
</file>

<file path=xl/styles.xml><?xml version="1.0" encoding="utf-8"?>
<styleSheet xmlns="http://schemas.openxmlformats.org/spreadsheetml/2006/main">
  <fonts count="7">
    <font>
      <sz val="10"/>
      <name val="Arial"/>
    </font>
    <font>
      <sz val="8"/>
      <name val="Verdana"/>
      <family val="2"/>
    </font>
    <font>
      <b/>
      <sz val="8"/>
      <name val="Verdana"/>
      <family val="2"/>
    </font>
    <font>
      <b/>
      <sz val="12"/>
      <name val="Verdana"/>
      <family val="2"/>
    </font>
    <font>
      <b/>
      <i/>
      <sz val="8"/>
      <name val="Verdana"/>
      <family val="2"/>
    </font>
    <font>
      <sz val="10"/>
      <name val="MS Sans Serif"/>
      <family val="2"/>
    </font>
    <font>
      <b/>
      <sz val="18"/>
      <color rgb="FF40404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22">
    <xf numFmtId="0" fontId="0" fillId="0" borderId="0" xfId="0"/>
    <xf numFmtId="0" fontId="1" fillId="0" borderId="0" xfId="0" applyFont="1"/>
    <xf numFmtId="2" fontId="1" fillId="0" borderId="0" xfId="0" applyNumberFormat="1" applyFont="1"/>
    <xf numFmtId="0" fontId="4" fillId="0" borderId="0" xfId="0" applyFont="1"/>
    <xf numFmtId="0" fontId="6" fillId="0" borderId="0" xfId="0" applyFont="1" applyAlignment="1">
      <alignment horizontal="center" vertical="center" readingOrder="1"/>
    </xf>
    <xf numFmtId="0" fontId="2" fillId="3" borderId="1" xfId="0" applyFont="1" applyFill="1" applyBorder="1" applyAlignment="1">
      <alignment horizontal="left" vertical="center"/>
    </xf>
    <xf numFmtId="0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NumberFormat="1" applyFont="1" applyFill="1" applyBorder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4" borderId="0" xfId="0" applyFont="1" applyFill="1"/>
    <xf numFmtId="2" fontId="2" fillId="2" borderId="0" xfId="0" applyNumberFormat="1" applyFont="1" applyFill="1" applyAlignment="1">
      <alignment horizontal="right"/>
    </xf>
    <xf numFmtId="2" fontId="1" fillId="2" borderId="0" xfId="0" applyNumberFormat="1" applyFont="1" applyFill="1" applyAlignment="1">
      <alignment horizontal="right"/>
    </xf>
    <xf numFmtId="0" fontId="3" fillId="0" borderId="0" xfId="0" applyFont="1" applyAlignment="1">
      <alignment horizontal="center"/>
    </xf>
    <xf numFmtId="0" fontId="2" fillId="3" borderId="2" xfId="0" applyFont="1" applyFill="1" applyBorder="1" applyAlignment="1">
      <alignment horizontal="center" vertical="center"/>
    </xf>
    <xf numFmtId="49" fontId="2" fillId="3" borderId="6" xfId="0" applyNumberFormat="1" applyFont="1" applyFill="1" applyBorder="1" applyAlignment="1">
      <alignment horizontal="center" vertical="center" wrapText="1"/>
    </xf>
    <xf numFmtId="49" fontId="2" fillId="3" borderId="7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</cellXfs>
  <cellStyles count="2">
    <cellStyle name="Normal" xfId="0" builtinId="0"/>
    <cellStyle name="Normal 3" xfId="1"/>
  </cellStyles>
  <dxfs count="0"/>
  <tableStyles count="0" defaultTableStyle="TableStyleMedium2" defaultPivotStyle="PivotStyleLight16"/>
  <colors>
    <mruColors>
      <color rgb="FF33CC33"/>
      <color rgb="FF33E584"/>
      <color rgb="FF19C165"/>
      <color rgb="FF15A355"/>
      <color rgb="FFFFF2CC"/>
      <color rgb="FFFFCD69"/>
      <color rgb="FFFFC03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pt-BR" sz="1800" b="1" i="0" baseline="0"/>
              <a:t>Custo de produção referencial do alho irrigado  (%) - abril/2025</a:t>
            </a:r>
          </a:p>
        </c:rich>
      </c:tx>
      <c:layout/>
      <c:spPr>
        <a:noFill/>
        <a:ln>
          <a:noFill/>
        </a:ln>
        <a:effectLst/>
      </c:spPr>
    </c:title>
    <c:plotArea>
      <c:layout>
        <c:manualLayout>
          <c:layoutTarget val="inner"/>
          <c:xMode val="edge"/>
          <c:yMode val="edge"/>
          <c:x val="4.3021653543307108E-2"/>
          <c:y val="0.18969925634295801"/>
          <c:w val="0.46673468941382318"/>
          <c:h val="0.77789114902304191"/>
        </c:manualLayout>
      </c:layout>
      <c:pieChart>
        <c:varyColors val="1"/>
        <c:ser>
          <c:idx val="0"/>
          <c:order val="0"/>
          <c:dPt>
            <c:idx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3ABC-4CDA-8873-EFAD9B1E7999}"/>
              </c:ext>
            </c:extLst>
          </c:dPt>
          <c:dPt>
            <c:idx val="1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3ABC-4CDA-8873-EFAD9B1E7999}"/>
              </c:ext>
            </c:extLst>
          </c:dPt>
          <c:dPt>
            <c:idx val="2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3ABC-4CDA-8873-EFAD9B1E7999}"/>
              </c:ext>
            </c:extLst>
          </c:dPt>
          <c:dPt>
            <c:idx val="3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3ABC-4CDA-8873-EFAD9B1E7999}"/>
              </c:ext>
            </c:extLst>
          </c:dPt>
          <c:dPt>
            <c:idx val="4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3ABC-4CDA-8873-EFAD9B1E7999}"/>
              </c:ext>
            </c:extLst>
          </c:dPt>
          <c:dPt>
            <c:idx val="5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3ABC-4CDA-8873-EFAD9B1E7999}"/>
              </c:ext>
            </c:extLst>
          </c:dPt>
          <c:dPt>
            <c:idx val="6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3ABC-4CDA-8873-EFAD9B1E7999}"/>
              </c:ext>
            </c:extLst>
          </c:dPt>
          <c:dPt>
            <c:idx val="7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3ABC-4CDA-8873-EFAD9B1E7999}"/>
              </c:ext>
            </c:extLst>
          </c:dPt>
          <c:dLbls>
            <c:dLbl>
              <c:idx val="0"/>
              <c:layout>
                <c:manualLayout>
                  <c:x val="-0.16913554643609513"/>
                  <c:y val="-9.7893168759310501E-4"/>
                </c:manualLayout>
              </c:layout>
              <c:dLblPos val="bestFit"/>
              <c:showVal val="1"/>
            </c:dLbl>
            <c:dLbl>
              <c:idx val="1"/>
              <c:layout>
                <c:manualLayout>
                  <c:x val="8.3993686991719191E-2"/>
                  <c:y val="-0.10487079778418361"/>
                </c:manualLayout>
              </c:layout>
              <c:dLblPos val="bestFit"/>
              <c:showVal val="1"/>
            </c:dLbl>
            <c:dLbl>
              <c:idx val="2"/>
              <c:layout>
                <c:manualLayout>
                  <c:x val="0.10371655618974035"/>
                  <c:y val="5.1360250730329474E-2"/>
                </c:manualLayout>
              </c:layout>
              <c:dLblPos val="bestFit"/>
              <c:showVal val="1"/>
            </c:dLbl>
            <c:dLbl>
              <c:idx val="7"/>
              <c:layout>
                <c:manualLayout>
                  <c:x val="8.4953335822549367E-2"/>
                  <c:y val="-3.7616772104961081E-2"/>
                </c:manualLayout>
              </c:layout>
              <c:dLblPos val="bestFit"/>
              <c:showVal val="1"/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Val val="1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[2]Custo_Alho!$N$8:$N$15</c:f>
              <c:strCache>
                <c:ptCount val="8"/>
                <c:pt idx="0">
                  <c:v>1 - INSUMOS</c:v>
                </c:pt>
                <c:pt idx="1">
                  <c:v>2 - SERVIÇOS MÃO-DE-OBRA</c:v>
                </c:pt>
                <c:pt idx="2">
                  <c:v>3 - SERVIÇOS MECÂNICOS</c:v>
                </c:pt>
                <c:pt idx="3">
                  <c:v>4 - DESPESAS GERAIS </c:v>
                </c:pt>
                <c:pt idx="4">
                  <c:v>5 - ASSISTÊNCIA TÉCNICA</c:v>
                </c:pt>
                <c:pt idx="5">
                  <c:v>6 - SEGURO DA PRODUÇÃO (PROAGRO)</c:v>
                </c:pt>
                <c:pt idx="6">
                  <c:v>7 - CUSTOS FINANCEIROS</c:v>
                </c:pt>
                <c:pt idx="7">
                  <c:v>8 - DESPESAS DE COMERCIALIZAÇÃO</c:v>
                </c:pt>
              </c:strCache>
            </c:strRef>
          </c:cat>
          <c:val>
            <c:numRef>
              <c:f>[2]Custo_Alho!$O$8:$O$15</c:f>
              <c:numCache>
                <c:formatCode>#,##0.00</c:formatCode>
                <c:ptCount val="8"/>
                <c:pt idx="0">
                  <c:v>46.636956075311652</c:v>
                </c:pt>
                <c:pt idx="1">
                  <c:v>25.363747987790909</c:v>
                </c:pt>
                <c:pt idx="2">
                  <c:v>17.355040119828967</c:v>
                </c:pt>
                <c:pt idx="3">
                  <c:v>0.8935574418293154</c:v>
                </c:pt>
                <c:pt idx="4">
                  <c:v>1.8049860324952169</c:v>
                </c:pt>
                <c:pt idx="5">
                  <c:v>1.8049860324952169</c:v>
                </c:pt>
                <c:pt idx="6">
                  <c:v>2.8157782106925384</c:v>
                </c:pt>
                <c:pt idx="7">
                  <c:v>3.3249480995561758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0-3ABC-4CDA-8873-EFAD9B1E7999}"/>
            </c:ext>
          </c:extLst>
        </c:ser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50991231118534686"/>
          <c:y val="0.25974630321087017"/>
          <c:w val="0.48565091863517068"/>
          <c:h val="0.58798790200365003"/>
        </c:manualLayout>
      </c:layout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zero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0">
          <a:solidFill>
            <a:sysClr val="windowText" lastClr="000000"/>
          </a:solidFill>
        </a:defRPr>
      </a:pPr>
      <a:endParaRPr lang="pt-BR"/>
    </a:p>
  </c:txPr>
  <c:printSettings>
    <c:headerFooter/>
    <c:pageMargins b="0.78740157499999996" l="0.511811024" r="0.511811024" t="0.78740157499999996" header="0.31496062000000191" footer="0.31496062000000191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0</xdr:row>
      <xdr:rowOff>47625</xdr:rowOff>
    </xdr:from>
    <xdr:to>
      <xdr:col>0</xdr:col>
      <xdr:colOff>2076450</xdr:colOff>
      <xdr:row>3</xdr:row>
      <xdr:rowOff>104727</xdr:rowOff>
    </xdr:to>
    <xdr:pic>
      <xdr:nvPicPr>
        <xdr:cNvPr id="4" name="Imagem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200025" y="47625"/>
          <a:ext cx="1876425" cy="628602"/>
        </a:xfrm>
        <a:prstGeom prst="rect">
          <a:avLst/>
        </a:prstGeom>
      </xdr:spPr>
    </xdr:pic>
    <xdr:clientData/>
  </xdr:twoCellAnchor>
  <xdr:twoCellAnchor>
    <xdr:from>
      <xdr:col>8</xdr:col>
      <xdr:colOff>285750</xdr:colOff>
      <xdr:row>5</xdr:row>
      <xdr:rowOff>28575</xdr:rowOff>
    </xdr:from>
    <xdr:to>
      <xdr:col>15</xdr:col>
      <xdr:colOff>457201</xdr:colOff>
      <xdr:row>27</xdr:row>
      <xdr:rowOff>66675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eu%20Drive\GPA%20(PRECOS)\Custos\CUSTO_NOVA_VERSAO\Custo_2024\CUSTO_PRODUCAO_ABRIL_2024_FINA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Meu%20Drive/GPA%20(PRECOS)/Custos/CUSTO_NOVA_VERSAO/Custo_2025/CUSTO_PRODUCAO_ABRIL_2025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reço geral"/>
      <sheetName val="Plan2"/>
      <sheetName val="Precos do custo"/>
      <sheetName val="Colheitadeira"/>
      <sheetName val="TAI"/>
      <sheetName val="trator"/>
      <sheetName val="Resumo geral"/>
      <sheetName val="Custo_Alho"/>
      <sheetName val="Custo_Arroz"/>
      <sheetName val="Custo_Cebola"/>
      <sheetName val="Custo_Milho_media_tecnologia"/>
      <sheetName val="Custo_Milho_alta_tecnologia"/>
      <sheetName val="Custo_Milho_Silagem"/>
      <sheetName val="Custo_Soja_alta_tecnologia"/>
      <sheetName val="Custo_Feijao_alta_tecnologia"/>
      <sheetName val="Custo_Feijao_media_tecnologia"/>
      <sheetName val="Custo_Trigo_alta_tecnologia"/>
      <sheetName val="Custo_Trigo_media_tecnologia"/>
      <sheetName val="Custo_Aveia_preta"/>
      <sheetName val="Custo_Aveia_preta + Azevem"/>
      <sheetName val="PLANILHA_SISTEMA"/>
      <sheetName val="Plan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8">
          <cell r="N8" t="str">
            <v>1 - INSUMOS</v>
          </cell>
          <cell r="O8">
            <v>39.954014519653001</v>
          </cell>
        </row>
        <row r="9">
          <cell r="N9" t="str">
            <v>2 - SERVIÇOS MÃO-DE-OBRA</v>
          </cell>
          <cell r="O9">
            <v>25.986396182642764</v>
          </cell>
        </row>
        <row r="10">
          <cell r="N10" t="str">
            <v>3 - SERVIÇOS MECÂNICOS</v>
          </cell>
          <cell r="O10">
            <v>16.910952179622885</v>
          </cell>
        </row>
        <row r="11">
          <cell r="N11" t="str">
            <v xml:space="preserve">4 - DESPESAS GERAIS </v>
          </cell>
          <cell r="O11">
            <v>0.82851362881918644</v>
          </cell>
        </row>
        <row r="12">
          <cell r="N12" t="str">
            <v>5 - ASSISTÊNCIA TÉCNICA</v>
          </cell>
          <cell r="O12">
            <v>1.6735975302147563</v>
          </cell>
        </row>
        <row r="13">
          <cell r="N13" t="str">
            <v>6 - SEGURO DA PRODUÇÃO (PROAGRO)</v>
          </cell>
          <cell r="O13">
            <v>6.6943901208590253</v>
          </cell>
        </row>
        <row r="14">
          <cell r="N14" t="str">
            <v>7 - CUSTOS FINANCEIROS</v>
          </cell>
          <cell r="O14">
            <v>4.6023932080905805</v>
          </cell>
        </row>
        <row r="15">
          <cell r="N15" t="str">
            <v>8 - DESPESAS DE COMERCIALIZAÇÃO</v>
          </cell>
          <cell r="O15">
            <v>3.3497426300977873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>
        <row r="6">
          <cell r="N6" t="str">
            <v>1 - INSUMOS</v>
          </cell>
        </row>
      </sheetData>
      <sheetData sheetId="19">
        <row r="6">
          <cell r="M6" t="str">
            <v>1 - INSUMOS</v>
          </cell>
        </row>
      </sheetData>
      <sheetData sheetId="20" refreshError="1"/>
      <sheetData sheetId="2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Preço geral"/>
      <sheetName val="Precos do custo"/>
      <sheetName val="Colheitadeira"/>
      <sheetName val="TAI"/>
      <sheetName val="trator"/>
      <sheetName val="Resumo geral"/>
      <sheetName val="Custo_Alho"/>
      <sheetName val="Custo_Arroz"/>
      <sheetName val="Custo_Cebola"/>
      <sheetName val="Custo_Milho_media_tecnologia"/>
      <sheetName val="Custo_Milho_alta_tecnologia"/>
      <sheetName val="Custo_Milho_Silagem"/>
      <sheetName val="Custo_Soja_alta_tecnologia"/>
      <sheetName val="Custo_Feijao_alta_tecnologia"/>
      <sheetName val="Custo_Feijao_media_tecnologia"/>
      <sheetName val="Custo_Trigo_alta_tecnologia"/>
      <sheetName val="Custo_Trigo_media_tecnologia"/>
      <sheetName val="Custo_Aveia_preta"/>
      <sheetName val="Custo_Aveia_preta + Azevem"/>
      <sheetName val="Custo_leite"/>
      <sheetName val="PLANILHA_SISTEMA"/>
    </sheetNames>
    <sheetDataSet>
      <sheetData sheetId="0"/>
      <sheetData sheetId="1"/>
      <sheetData sheetId="2"/>
      <sheetData sheetId="3"/>
      <sheetData sheetId="4"/>
      <sheetData sheetId="5"/>
      <sheetData sheetId="6">
        <row r="8">
          <cell r="N8" t="str">
            <v>1 - INSUMOS</v>
          </cell>
          <cell r="O8">
            <v>46.636956075311652</v>
          </cell>
        </row>
        <row r="9">
          <cell r="N9" t="str">
            <v>2 - SERVIÇOS MÃO-DE-OBRA</v>
          </cell>
          <cell r="O9">
            <v>25.363747987790909</v>
          </cell>
        </row>
        <row r="10">
          <cell r="N10" t="str">
            <v>3 - SERVIÇOS MECÂNICOS</v>
          </cell>
          <cell r="O10">
            <v>17.355040119828967</v>
          </cell>
        </row>
        <row r="11">
          <cell r="N11" t="str">
            <v xml:space="preserve">4 - DESPESAS GERAIS </v>
          </cell>
          <cell r="O11">
            <v>0.8935574418293154</v>
          </cell>
        </row>
        <row r="12">
          <cell r="N12" t="str">
            <v>5 - ASSISTÊNCIA TÉCNICA</v>
          </cell>
          <cell r="O12">
            <v>1.8049860324952169</v>
          </cell>
        </row>
        <row r="13">
          <cell r="N13" t="str">
            <v>6 - SEGURO DA PRODUÇÃO (PROAGRO)</v>
          </cell>
          <cell r="O13">
            <v>1.8049860324952169</v>
          </cell>
        </row>
        <row r="14">
          <cell r="N14" t="str">
            <v>7 - CUSTOS FINANCEIROS</v>
          </cell>
          <cell r="O14">
            <v>2.8157782106925384</v>
          </cell>
        </row>
        <row r="15">
          <cell r="N15" t="str">
            <v>8 - DESPESAS DE COMERCIALIZAÇÃO</v>
          </cell>
          <cell r="O15">
            <v>3.3249480995561758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41"/>
  <sheetViews>
    <sheetView showGridLines="0" tabSelected="1" zoomScaleNormal="100" workbookViewId="0">
      <selection activeCell="L35" sqref="L35"/>
    </sheetView>
  </sheetViews>
  <sheetFormatPr defaultRowHeight="10.5"/>
  <cols>
    <col min="1" max="1" width="49.5703125" style="1" customWidth="1"/>
    <col min="2" max="7" width="11" style="1" customWidth="1"/>
    <col min="8" max="8" width="14.85546875" style="1" bestFit="1" customWidth="1"/>
    <col min="9" max="9" width="9.140625" style="1"/>
    <col min="10" max="10" width="12.140625" style="1" bestFit="1" customWidth="1"/>
    <col min="11" max="17" width="9.140625" style="1"/>
    <col min="18" max="18" width="9.5703125" style="1" bestFit="1" customWidth="1"/>
    <col min="19" max="20" width="9.28515625" style="1" bestFit="1" customWidth="1"/>
    <col min="21" max="16384" width="9.140625" style="1"/>
  </cols>
  <sheetData>
    <row r="1" spans="1:23" ht="15">
      <c r="A1" s="14" t="s">
        <v>35</v>
      </c>
      <c r="B1" s="14"/>
      <c r="C1" s="14"/>
      <c r="D1" s="14"/>
      <c r="E1" s="14"/>
      <c r="F1" s="14"/>
      <c r="G1" s="14"/>
      <c r="H1" s="14"/>
      <c r="I1" s="14"/>
    </row>
    <row r="2" spans="1:23" ht="15">
      <c r="A2" s="14" t="s">
        <v>29</v>
      </c>
      <c r="B2" s="14"/>
      <c r="C2" s="14"/>
      <c r="D2" s="14"/>
      <c r="E2" s="14"/>
      <c r="F2" s="14"/>
      <c r="G2" s="14"/>
      <c r="H2" s="14"/>
      <c r="I2" s="14"/>
    </row>
    <row r="3" spans="1:23" ht="15">
      <c r="A3" s="14" t="s">
        <v>38</v>
      </c>
      <c r="B3" s="14"/>
      <c r="C3" s="14"/>
      <c r="D3" s="14"/>
      <c r="E3" s="14"/>
      <c r="F3" s="14"/>
      <c r="G3" s="14"/>
      <c r="H3" s="14"/>
      <c r="I3" s="14"/>
    </row>
    <row r="4" spans="1:23" ht="15">
      <c r="A4" s="14" t="s">
        <v>39</v>
      </c>
      <c r="B4" s="14"/>
      <c r="C4" s="14"/>
      <c r="D4" s="14"/>
      <c r="E4" s="14"/>
      <c r="F4" s="14"/>
      <c r="G4" s="14"/>
      <c r="H4" s="14"/>
      <c r="I4" s="14"/>
    </row>
    <row r="6" spans="1:23" ht="12.75" customHeight="1">
      <c r="A6" s="5" t="s">
        <v>26</v>
      </c>
      <c r="B6" s="18">
        <v>2024</v>
      </c>
      <c r="C6" s="18"/>
      <c r="D6" s="18"/>
      <c r="E6" s="19">
        <v>2025</v>
      </c>
      <c r="F6" s="20"/>
      <c r="G6" s="21"/>
      <c r="H6" s="16" t="s">
        <v>36</v>
      </c>
    </row>
    <row r="7" spans="1:23" ht="12" customHeight="1">
      <c r="A7" s="5" t="s">
        <v>27</v>
      </c>
      <c r="B7" s="15" t="s">
        <v>37</v>
      </c>
      <c r="C7" s="15"/>
      <c r="D7" s="15"/>
      <c r="E7" s="15" t="s">
        <v>37</v>
      </c>
      <c r="F7" s="15"/>
      <c r="G7" s="15"/>
      <c r="H7" s="17"/>
    </row>
    <row r="8" spans="1:23" ht="21">
      <c r="A8" s="5" t="s">
        <v>2</v>
      </c>
      <c r="B8" s="6" t="s">
        <v>25</v>
      </c>
      <c r="C8" s="7" t="s">
        <v>30</v>
      </c>
      <c r="D8" s="7" t="s">
        <v>3</v>
      </c>
      <c r="E8" s="6" t="s">
        <v>25</v>
      </c>
      <c r="F8" s="7" t="s">
        <v>30</v>
      </c>
      <c r="G8" s="7" t="s">
        <v>3</v>
      </c>
      <c r="H8" s="8" t="s">
        <v>40</v>
      </c>
    </row>
    <row r="9" spans="1:23" ht="13.5" customHeight="1">
      <c r="A9" s="9" t="s">
        <v>4</v>
      </c>
      <c r="B9" s="12">
        <v>38868.701029761913</v>
      </c>
      <c r="C9" s="12">
        <v>38.868701029761908</v>
      </c>
      <c r="D9" s="12">
        <v>39.954014519653001</v>
      </c>
      <c r="E9" s="12">
        <v>45854.030694444446</v>
      </c>
      <c r="F9" s="12">
        <v>45.854030694444447</v>
      </c>
      <c r="G9" s="12">
        <v>46.636956075311652</v>
      </c>
      <c r="H9" s="12">
        <f>(E9/B9-1)*100</f>
        <v>17.971605635428457</v>
      </c>
      <c r="R9" s="2"/>
      <c r="S9" s="2"/>
      <c r="T9" s="2"/>
      <c r="U9" s="2"/>
      <c r="V9" s="2"/>
      <c r="W9" s="2"/>
    </row>
    <row r="10" spans="1:23" ht="13.5" customHeight="1">
      <c r="A10" s="10" t="s">
        <v>0</v>
      </c>
      <c r="B10" s="13">
        <v>29250</v>
      </c>
      <c r="C10" s="13">
        <v>29.25</v>
      </c>
      <c r="D10" s="13">
        <v>30.066734769577373</v>
      </c>
      <c r="E10" s="13">
        <v>29900</v>
      </c>
      <c r="F10" s="13">
        <v>29.900000000000002</v>
      </c>
      <c r="G10" s="13">
        <v>30.410521507780246</v>
      </c>
      <c r="H10" s="13">
        <f t="shared" ref="H10:H39" si="0">(E10/B10-1)*100</f>
        <v>2.2222222222222143</v>
      </c>
      <c r="R10" s="2"/>
      <c r="S10" s="2"/>
      <c r="T10" s="2"/>
      <c r="U10" s="2"/>
      <c r="V10" s="2"/>
      <c r="W10" s="2"/>
    </row>
    <row r="11" spans="1:23" ht="13.5" customHeight="1">
      <c r="A11" s="10" t="s">
        <v>5</v>
      </c>
      <c r="B11" s="13">
        <v>4744.0743333333339</v>
      </c>
      <c r="C11" s="13">
        <v>4.7440743333333337</v>
      </c>
      <c r="D11" s="13">
        <v>4.8765410156407851</v>
      </c>
      <c r="E11" s="13">
        <v>11096.116111111112</v>
      </c>
      <c r="F11" s="13">
        <v>11.096116111111112</v>
      </c>
      <c r="G11" s="13">
        <v>11.285574503336836</v>
      </c>
      <c r="H11" s="13">
        <f t="shared" si="0"/>
        <v>133.89422954750873</v>
      </c>
      <c r="R11" s="2"/>
      <c r="S11" s="2"/>
      <c r="T11" s="2"/>
      <c r="U11" s="2"/>
      <c r="V11" s="2"/>
      <c r="W11" s="2"/>
    </row>
    <row r="12" spans="1:23" ht="13.5" customHeight="1">
      <c r="A12" s="10" t="s">
        <v>6</v>
      </c>
      <c r="B12" s="13">
        <v>4426.0016964285714</v>
      </c>
      <c r="C12" s="13">
        <v>4.4260016964285711</v>
      </c>
      <c r="D12" s="13">
        <v>4.549586977648457</v>
      </c>
      <c r="E12" s="13">
        <v>4360.0395833333332</v>
      </c>
      <c r="F12" s="13">
        <v>4.3600395833333332</v>
      </c>
      <c r="G12" s="13">
        <v>4.4344841981181125</v>
      </c>
      <c r="H12" s="13">
        <f t="shared" si="0"/>
        <v>-1.4903318529783771</v>
      </c>
      <c r="R12" s="2"/>
      <c r="S12" s="2"/>
      <c r="T12" s="2"/>
      <c r="U12" s="2"/>
      <c r="V12" s="2"/>
      <c r="W12" s="2"/>
    </row>
    <row r="13" spans="1:23" ht="13.5" customHeight="1">
      <c r="A13" s="10" t="s">
        <v>31</v>
      </c>
      <c r="B13" s="13">
        <v>448.625</v>
      </c>
      <c r="C13" s="13">
        <v>0.448625</v>
      </c>
      <c r="D13" s="13">
        <v>0.46115175678638115</v>
      </c>
      <c r="E13" s="13">
        <v>497.87500000000006</v>
      </c>
      <c r="F13" s="13">
        <v>0.49787500000000007</v>
      </c>
      <c r="G13" s="13">
        <v>0.5063758660764579</v>
      </c>
      <c r="H13" s="13">
        <f t="shared" si="0"/>
        <v>10.977988297575948</v>
      </c>
      <c r="R13" s="2"/>
      <c r="S13" s="2"/>
      <c r="T13" s="2"/>
      <c r="U13" s="2"/>
      <c r="V13" s="2"/>
      <c r="W13" s="2"/>
    </row>
    <row r="14" spans="1:23" ht="13.5" customHeight="1">
      <c r="A14" s="9" t="s">
        <v>7</v>
      </c>
      <c r="B14" s="12">
        <v>25280.5</v>
      </c>
      <c r="C14" s="12">
        <v>25.2805</v>
      </c>
      <c r="D14" s="12">
        <v>25.986396182642764</v>
      </c>
      <c r="E14" s="12">
        <v>24937.949999999993</v>
      </c>
      <c r="F14" s="12">
        <v>24.937949999999994</v>
      </c>
      <c r="G14" s="12">
        <v>25.363747987790909</v>
      </c>
      <c r="H14" s="12">
        <f t="shared" si="0"/>
        <v>-1.3549969343961021</v>
      </c>
      <c r="R14" s="2"/>
      <c r="S14" s="2"/>
      <c r="T14" s="2"/>
      <c r="U14" s="2"/>
      <c r="V14" s="2"/>
      <c r="W14" s="2"/>
    </row>
    <row r="15" spans="1:23" ht="13.5" customHeight="1">
      <c r="A15" s="10" t="s">
        <v>32</v>
      </c>
      <c r="B15" s="13">
        <v>1712.55</v>
      </c>
      <c r="C15" s="13">
        <v>1.7125499999999998</v>
      </c>
      <c r="D15" s="13">
        <v>1.760368773662897</v>
      </c>
      <c r="E15" s="13">
        <v>1689.3449999999998</v>
      </c>
      <c r="F15" s="13">
        <v>1.6893449999999999</v>
      </c>
      <c r="G15" s="13">
        <v>1.7181893798180941</v>
      </c>
      <c r="H15" s="13">
        <f t="shared" si="0"/>
        <v>-1.3549969343960799</v>
      </c>
      <c r="R15" s="2"/>
      <c r="S15" s="2"/>
      <c r="T15" s="2"/>
      <c r="U15" s="2"/>
      <c r="V15" s="2"/>
      <c r="W15" s="2"/>
    </row>
    <row r="16" spans="1:23" ht="13.5" customHeight="1">
      <c r="A16" s="10" t="s">
        <v>9</v>
      </c>
      <c r="B16" s="13">
        <v>4077.5</v>
      </c>
      <c r="C16" s="13">
        <v>4.0774999999999997</v>
      </c>
      <c r="D16" s="13">
        <v>4.1913542230068979</v>
      </c>
      <c r="E16" s="13">
        <v>4022.2499999999995</v>
      </c>
      <c r="F16" s="13">
        <v>4.0222499999999997</v>
      </c>
      <c r="G16" s="13">
        <v>4.0909270948049858</v>
      </c>
      <c r="H16" s="13">
        <f t="shared" si="0"/>
        <v>-1.354996934396091</v>
      </c>
      <c r="R16" s="2"/>
      <c r="S16" s="2"/>
      <c r="T16" s="2"/>
      <c r="U16" s="2"/>
      <c r="V16" s="2"/>
      <c r="W16" s="2"/>
    </row>
    <row r="17" spans="1:23" ht="13.5" customHeight="1">
      <c r="A17" s="10" t="s">
        <v>10</v>
      </c>
      <c r="B17" s="13">
        <v>11661.65</v>
      </c>
      <c r="C17" s="13">
        <v>11.661649999999998</v>
      </c>
      <c r="D17" s="13">
        <v>11.987273077799726</v>
      </c>
      <c r="E17" s="13">
        <v>11503.634999999998</v>
      </c>
      <c r="F17" s="13">
        <v>11.503634999999999</v>
      </c>
      <c r="G17" s="13">
        <v>11.700051491142261</v>
      </c>
      <c r="H17" s="13">
        <f t="shared" si="0"/>
        <v>-1.354996934396091</v>
      </c>
      <c r="R17" s="2"/>
      <c r="S17" s="2"/>
      <c r="T17" s="2"/>
      <c r="U17" s="2"/>
      <c r="V17" s="2"/>
      <c r="W17" s="2"/>
    </row>
    <row r="18" spans="1:23" ht="13.5" customHeight="1">
      <c r="A18" s="10" t="s">
        <v>1</v>
      </c>
      <c r="B18" s="13">
        <v>6524</v>
      </c>
      <c r="C18" s="13">
        <v>6.524</v>
      </c>
      <c r="D18" s="13">
        <v>6.7061667568110357</v>
      </c>
      <c r="E18" s="13">
        <v>6435.5999999999995</v>
      </c>
      <c r="F18" s="13">
        <v>6.4355999999999991</v>
      </c>
      <c r="G18" s="13">
        <v>6.5454833516879782</v>
      </c>
      <c r="H18" s="13">
        <f t="shared" si="0"/>
        <v>-1.3549969343960799</v>
      </c>
      <c r="R18" s="2"/>
      <c r="S18" s="2"/>
      <c r="T18" s="2"/>
      <c r="U18" s="2"/>
      <c r="V18" s="2"/>
      <c r="W18" s="2"/>
    </row>
    <row r="19" spans="1:23" ht="13.5" customHeight="1">
      <c r="A19" s="10" t="s">
        <v>11</v>
      </c>
      <c r="B19" s="13">
        <v>1304.8</v>
      </c>
      <c r="C19" s="13">
        <v>1.3047999999999997</v>
      </c>
      <c r="D19" s="13">
        <v>1.341233351362207</v>
      </c>
      <c r="E19" s="13">
        <v>1287.1199999999999</v>
      </c>
      <c r="F19" s="13">
        <v>1.2871199999999998</v>
      </c>
      <c r="G19" s="13">
        <v>1.3090966703375955</v>
      </c>
      <c r="H19" s="13">
        <f t="shared" si="0"/>
        <v>-1.3549969343960799</v>
      </c>
      <c r="R19" s="2"/>
      <c r="S19" s="2"/>
      <c r="T19" s="2"/>
      <c r="U19" s="2"/>
      <c r="V19" s="2"/>
      <c r="W19" s="2"/>
    </row>
    <row r="20" spans="1:23" ht="13.5" customHeight="1">
      <c r="A20" s="9" t="s">
        <v>12</v>
      </c>
      <c r="B20" s="12">
        <v>16451.581957428571</v>
      </c>
      <c r="C20" s="12">
        <v>16.451581957428573</v>
      </c>
      <c r="D20" s="12">
        <v>16.910952179622885</v>
      </c>
      <c r="E20" s="12">
        <v>17063.689599999998</v>
      </c>
      <c r="F20" s="12">
        <v>17.063689599999996</v>
      </c>
      <c r="G20" s="12">
        <v>17.355040119828967</v>
      </c>
      <c r="H20" s="12">
        <f t="shared" si="0"/>
        <v>3.7206612966179442</v>
      </c>
      <c r="R20" s="2"/>
      <c r="S20" s="2"/>
      <c r="T20" s="2"/>
      <c r="U20" s="2"/>
      <c r="V20" s="2"/>
      <c r="W20" s="2"/>
    </row>
    <row r="21" spans="1:23" ht="13.5" customHeight="1">
      <c r="A21" s="10" t="s">
        <v>8</v>
      </c>
      <c r="B21" s="13">
        <v>791.8653674285714</v>
      </c>
      <c r="C21" s="13">
        <v>0.79186536742857139</v>
      </c>
      <c r="D21" s="13">
        <v>0.813976272673121</v>
      </c>
      <c r="E21" s="13">
        <v>816.13644999999997</v>
      </c>
      <c r="F21" s="13">
        <v>0.81613645000000001</v>
      </c>
      <c r="G21" s="13">
        <v>0.83007140688991377</v>
      </c>
      <c r="H21" s="13">
        <f t="shared" si="0"/>
        <v>3.0650516577387599</v>
      </c>
      <c r="R21" s="2"/>
      <c r="S21" s="2"/>
      <c r="T21" s="2"/>
      <c r="U21" s="2"/>
      <c r="V21" s="2"/>
      <c r="W21" s="2"/>
    </row>
    <row r="22" spans="1:23" ht="13.5" customHeight="1">
      <c r="A22" s="10" t="s">
        <v>9</v>
      </c>
      <c r="B22" s="13">
        <v>989.923</v>
      </c>
      <c r="C22" s="13">
        <v>0.98992300000000011</v>
      </c>
      <c r="D22" s="13">
        <v>1.0175641806257896</v>
      </c>
      <c r="E22" s="13">
        <v>1039.423</v>
      </c>
      <c r="F22" s="13">
        <v>1.039423</v>
      </c>
      <c r="G22" s="13">
        <v>1.0571704179659354</v>
      </c>
      <c r="H22" s="13">
        <f t="shared" si="0"/>
        <v>5.0003889191381656</v>
      </c>
      <c r="R22" s="2"/>
      <c r="S22" s="2"/>
      <c r="T22" s="2"/>
      <c r="U22" s="2"/>
      <c r="V22" s="2"/>
      <c r="W22" s="2"/>
    </row>
    <row r="23" spans="1:23" ht="13.5" customHeight="1">
      <c r="A23" s="10" t="s">
        <v>10</v>
      </c>
      <c r="B23" s="13">
        <v>5136.130875714286</v>
      </c>
      <c r="C23" s="13">
        <v>5.1361308757142865</v>
      </c>
      <c r="D23" s="13">
        <v>5.2795447788696963</v>
      </c>
      <c r="E23" s="13">
        <v>5320.9571042857142</v>
      </c>
      <c r="F23" s="13">
        <v>5.3209571042857142</v>
      </c>
      <c r="G23" s="13">
        <v>5.4118087110988897</v>
      </c>
      <c r="H23" s="13">
        <f t="shared" si="0"/>
        <v>3.5985498236690505</v>
      </c>
      <c r="R23" s="2"/>
      <c r="S23" s="2"/>
      <c r="T23" s="2"/>
      <c r="U23" s="2"/>
      <c r="V23" s="2"/>
      <c r="W23" s="2"/>
    </row>
    <row r="24" spans="1:23" ht="13.5" customHeight="1">
      <c r="A24" s="10" t="s">
        <v>1</v>
      </c>
      <c r="B24" s="13">
        <v>714.8787142857143</v>
      </c>
      <c r="C24" s="13">
        <v>0.71487871428571426</v>
      </c>
      <c r="D24" s="13">
        <v>0.73483995537931812</v>
      </c>
      <c r="E24" s="13">
        <v>735.3970457142857</v>
      </c>
      <c r="F24" s="13">
        <v>0.73539704571428566</v>
      </c>
      <c r="G24" s="13">
        <v>0.74795343396161673</v>
      </c>
      <c r="H24" s="13">
        <f t="shared" si="0"/>
        <v>2.8701835735971848</v>
      </c>
      <c r="R24" s="2"/>
      <c r="S24" s="2"/>
      <c r="T24" s="2"/>
      <c r="U24" s="2"/>
      <c r="V24" s="2"/>
      <c r="W24" s="2"/>
    </row>
    <row r="25" spans="1:23" ht="13.5" customHeight="1">
      <c r="A25" s="10" t="s">
        <v>11</v>
      </c>
      <c r="B25" s="13">
        <v>8818.7839999999997</v>
      </c>
      <c r="C25" s="13">
        <v>8.8187839999999991</v>
      </c>
      <c r="D25" s="13">
        <v>9.0650269920749622</v>
      </c>
      <c r="E25" s="13">
        <v>9151.7759999999998</v>
      </c>
      <c r="F25" s="13">
        <v>9.1517759999999999</v>
      </c>
      <c r="G25" s="13">
        <v>9.3080361499126116</v>
      </c>
      <c r="H25" s="13">
        <f t="shared" si="0"/>
        <v>3.7759400842565238</v>
      </c>
      <c r="R25" s="2"/>
      <c r="S25" s="2"/>
      <c r="T25" s="2"/>
      <c r="U25" s="2"/>
      <c r="V25" s="2"/>
      <c r="W25" s="2"/>
    </row>
    <row r="26" spans="1:23" ht="13.5" customHeight="1">
      <c r="A26" s="9" t="s">
        <v>13</v>
      </c>
      <c r="B26" s="12">
        <v>806.00782987190473</v>
      </c>
      <c r="C26" s="12">
        <v>0.80600782987190478</v>
      </c>
      <c r="D26" s="12">
        <v>0.82851362881918644</v>
      </c>
      <c r="E26" s="12">
        <v>878.5567029444444</v>
      </c>
      <c r="F26" s="12">
        <v>0.87855670294444432</v>
      </c>
      <c r="G26" s="12">
        <v>0.8935574418293154</v>
      </c>
      <c r="H26" s="12">
        <f t="shared" si="0"/>
        <v>9.001013437309858</v>
      </c>
      <c r="R26" s="2"/>
      <c r="S26" s="2"/>
      <c r="T26" s="2"/>
      <c r="U26" s="2"/>
      <c r="V26" s="2"/>
      <c r="W26" s="2"/>
    </row>
    <row r="27" spans="1:23" ht="13.5" customHeight="1">
      <c r="A27" s="9" t="s">
        <v>14</v>
      </c>
      <c r="B27" s="12">
        <v>1628.1358163412474</v>
      </c>
      <c r="C27" s="12">
        <v>1.6281358163412474</v>
      </c>
      <c r="D27" s="12">
        <v>1.6735975302147563</v>
      </c>
      <c r="E27" s="12">
        <v>1774.6845399477779</v>
      </c>
      <c r="F27" s="12">
        <v>1.7746845399477778</v>
      </c>
      <c r="G27" s="12">
        <v>1.8049860324952169</v>
      </c>
      <c r="H27" s="12">
        <f t="shared" si="0"/>
        <v>9.0010134373098794</v>
      </c>
      <c r="R27" s="2"/>
      <c r="S27" s="2"/>
      <c r="T27" s="2"/>
      <c r="U27" s="2"/>
      <c r="V27" s="2"/>
      <c r="W27" s="2"/>
    </row>
    <row r="28" spans="1:23" ht="13.5" customHeight="1">
      <c r="A28" s="9" t="s">
        <v>15</v>
      </c>
      <c r="B28" s="12">
        <v>6512.5432653649896</v>
      </c>
      <c r="C28" s="12">
        <v>6.5125432653649895</v>
      </c>
      <c r="D28" s="12">
        <v>6.6943901208590253</v>
      </c>
      <c r="E28" s="12">
        <v>1774.6845399477779</v>
      </c>
      <c r="F28" s="12">
        <v>1.7746845399477778</v>
      </c>
      <c r="G28" s="12">
        <v>1.8049860324952169</v>
      </c>
      <c r="H28" s="12">
        <f t="shared" si="0"/>
        <v>-72.749746640672527</v>
      </c>
      <c r="R28" s="2"/>
      <c r="S28" s="2"/>
      <c r="T28" s="2"/>
      <c r="U28" s="2"/>
      <c r="V28" s="2"/>
      <c r="W28" s="2"/>
    </row>
    <row r="29" spans="1:23" ht="13.5" customHeight="1">
      <c r="A29" s="9" t="s">
        <v>16</v>
      </c>
      <c r="B29" s="12">
        <v>4477.3734949384307</v>
      </c>
      <c r="C29" s="12">
        <v>4.4773734949384307</v>
      </c>
      <c r="D29" s="12">
        <v>4.6023932080905805</v>
      </c>
      <c r="E29" s="12">
        <v>2768.5078823185331</v>
      </c>
      <c r="F29" s="12">
        <v>2.7685078823185334</v>
      </c>
      <c r="G29" s="12">
        <v>2.8157782106925384</v>
      </c>
      <c r="H29" s="12">
        <f t="shared" si="0"/>
        <v>-38.166697831926044</v>
      </c>
      <c r="R29" s="2"/>
      <c r="S29" s="2"/>
      <c r="T29" s="2"/>
      <c r="U29" s="2"/>
      <c r="V29" s="2"/>
      <c r="W29" s="2"/>
    </row>
    <row r="30" spans="1:23" ht="13.5" customHeight="1">
      <c r="A30" s="9" t="s">
        <v>17</v>
      </c>
      <c r="B30" s="12">
        <v>3258.75</v>
      </c>
      <c r="C30" s="12">
        <v>3.25875</v>
      </c>
      <c r="D30" s="12">
        <v>3.3497426300977873</v>
      </c>
      <c r="E30" s="12">
        <v>3269.13</v>
      </c>
      <c r="F30" s="12">
        <v>3.2691300000000001</v>
      </c>
      <c r="G30" s="12">
        <v>3.3249480995561758</v>
      </c>
      <c r="H30" s="12">
        <f t="shared" si="0"/>
        <v>0.3185270425776876</v>
      </c>
      <c r="R30" s="2"/>
      <c r="S30" s="2"/>
      <c r="T30" s="2"/>
      <c r="U30" s="2"/>
      <c r="V30" s="2"/>
      <c r="W30" s="2"/>
    </row>
    <row r="31" spans="1:23" ht="13.5" customHeight="1">
      <c r="A31" s="9" t="s">
        <v>18</v>
      </c>
      <c r="B31" s="12"/>
      <c r="C31" s="12"/>
      <c r="D31" s="12"/>
      <c r="E31" s="12"/>
      <c r="F31" s="12"/>
      <c r="G31" s="12"/>
      <c r="H31" s="13"/>
      <c r="R31" s="2"/>
      <c r="S31" s="2"/>
      <c r="T31" s="2"/>
      <c r="U31" s="2"/>
      <c r="V31" s="2"/>
      <c r="W31" s="2"/>
    </row>
    <row r="32" spans="1:23" ht="13.5" customHeight="1">
      <c r="A32" s="10" t="s">
        <v>19</v>
      </c>
      <c r="B32" s="13">
        <v>97283.593393707066</v>
      </c>
      <c r="C32" s="13">
        <v>97.283593393707065</v>
      </c>
      <c r="D32" s="13">
        <v>100</v>
      </c>
      <c r="E32" s="13">
        <v>98321.233959602978</v>
      </c>
      <c r="F32" s="13">
        <v>98.321233959602978</v>
      </c>
      <c r="G32" s="13">
        <v>100</v>
      </c>
      <c r="H32" s="13">
        <f t="shared" si="0"/>
        <v>1.066614142938338</v>
      </c>
      <c r="R32" s="2"/>
      <c r="S32" s="2"/>
      <c r="T32" s="2"/>
      <c r="U32" s="2"/>
      <c r="V32" s="2"/>
      <c r="W32" s="2"/>
    </row>
    <row r="33" spans="1:23" ht="13.5" customHeight="1">
      <c r="A33" s="9" t="s">
        <v>20</v>
      </c>
      <c r="B33" s="12">
        <v>3519.4515385857139</v>
      </c>
      <c r="C33" s="12">
        <v>3.5194515385857139</v>
      </c>
      <c r="D33" s="12"/>
      <c r="E33" s="12">
        <v>3554.8600138952384</v>
      </c>
      <c r="F33" s="12">
        <v>3.5548600138952384</v>
      </c>
      <c r="G33" s="12"/>
      <c r="H33" s="12">
        <f t="shared" si="0"/>
        <v>1.0060793541641688</v>
      </c>
      <c r="J33" s="4"/>
      <c r="R33" s="2"/>
      <c r="S33" s="2"/>
      <c r="T33" s="2"/>
      <c r="U33" s="2"/>
      <c r="V33" s="2"/>
      <c r="W33" s="2"/>
    </row>
    <row r="34" spans="1:23" ht="13.5" customHeight="1">
      <c r="A34" s="10" t="s">
        <v>21</v>
      </c>
      <c r="B34" s="13">
        <v>100803.04493229277</v>
      </c>
      <c r="C34" s="13">
        <v>100.80304493229278</v>
      </c>
      <c r="D34" s="13"/>
      <c r="E34" s="13">
        <v>101876.09397349821</v>
      </c>
      <c r="F34" s="13">
        <v>101.8760939734982</v>
      </c>
      <c r="G34" s="13"/>
      <c r="H34" s="13">
        <f t="shared" si="0"/>
        <v>1.0645006228990228</v>
      </c>
      <c r="R34" s="2"/>
      <c r="S34" s="2"/>
      <c r="T34" s="2"/>
      <c r="U34" s="2"/>
      <c r="V34" s="2"/>
      <c r="W34" s="2"/>
    </row>
    <row r="35" spans="1:23" ht="13.5" customHeight="1">
      <c r="A35" s="10" t="s">
        <v>22</v>
      </c>
      <c r="B35" s="13">
        <v>180000</v>
      </c>
      <c r="C35" s="13">
        <v>180</v>
      </c>
      <c r="D35" s="13"/>
      <c r="E35" s="13">
        <v>175000</v>
      </c>
      <c r="F35" s="13">
        <v>175</v>
      </c>
      <c r="G35" s="13"/>
      <c r="H35" s="13">
        <f t="shared" si="0"/>
        <v>-2.777777777777779</v>
      </c>
      <c r="R35" s="2"/>
      <c r="S35" s="2"/>
      <c r="T35" s="2"/>
      <c r="U35" s="2"/>
      <c r="V35" s="2"/>
      <c r="W35" s="2"/>
    </row>
    <row r="36" spans="1:23" ht="13.5" customHeight="1">
      <c r="A36" s="10" t="s">
        <v>23</v>
      </c>
      <c r="B36" s="13">
        <v>82716.406606292934</v>
      </c>
      <c r="C36" s="13">
        <v>82.716406606292935</v>
      </c>
      <c r="D36" s="13"/>
      <c r="E36" s="13">
        <v>76678.766040397022</v>
      </c>
      <c r="F36" s="13">
        <v>76.678766040397022</v>
      </c>
      <c r="G36" s="13"/>
      <c r="H36" s="13">
        <f t="shared" si="0"/>
        <v>-7.2992055791705308</v>
      </c>
      <c r="R36" s="2"/>
      <c r="S36" s="2"/>
      <c r="T36" s="2"/>
      <c r="U36" s="2"/>
      <c r="V36" s="2"/>
      <c r="W36" s="2"/>
    </row>
    <row r="37" spans="1:23" ht="13.5" customHeight="1">
      <c r="A37" s="10" t="s">
        <v>24</v>
      </c>
      <c r="B37" s="13">
        <v>79196.955067707226</v>
      </c>
      <c r="C37" s="13">
        <v>79.196955067707222</v>
      </c>
      <c r="D37" s="13"/>
      <c r="E37" s="13">
        <v>73123.906026501791</v>
      </c>
      <c r="F37" s="13">
        <v>73.1239060265018</v>
      </c>
      <c r="G37" s="13"/>
      <c r="H37" s="13">
        <f t="shared" si="0"/>
        <v>-7.6682860294482902</v>
      </c>
      <c r="R37" s="2"/>
      <c r="S37" s="2"/>
      <c r="T37" s="2"/>
      <c r="U37" s="2"/>
      <c r="V37" s="2"/>
      <c r="W37" s="2"/>
    </row>
    <row r="38" spans="1:23" ht="13.5" customHeight="1">
      <c r="A38" s="10" t="s">
        <v>33</v>
      </c>
      <c r="B38" s="13">
        <v>5600.1691629051538</v>
      </c>
      <c r="C38" s="13">
        <v>5.6001691629051544</v>
      </c>
      <c r="D38" s="13"/>
      <c r="E38" s="13">
        <v>5821.4910841998981</v>
      </c>
      <c r="F38" s="13">
        <v>5.8214910841998977</v>
      </c>
      <c r="G38" s="13"/>
      <c r="H38" s="13">
        <f t="shared" si="0"/>
        <v>3.9520577835532977</v>
      </c>
      <c r="R38" s="2"/>
      <c r="S38" s="2"/>
      <c r="T38" s="2"/>
      <c r="U38" s="2"/>
      <c r="V38" s="2"/>
      <c r="W38" s="2"/>
    </row>
    <row r="39" spans="1:23" ht="13.5" customHeight="1">
      <c r="A39" s="10" t="s">
        <v>34</v>
      </c>
      <c r="B39" s="13">
        <v>10.080304493229278</v>
      </c>
      <c r="C39" s="13">
        <v>1.0080304493229279E-2</v>
      </c>
      <c r="D39" s="13"/>
      <c r="E39" s="13">
        <v>10.187609397349821</v>
      </c>
      <c r="F39" s="13">
        <v>1.0187609397349822E-2</v>
      </c>
      <c r="G39" s="13"/>
      <c r="H39" s="13">
        <f t="shared" si="0"/>
        <v>1.0645006228990228</v>
      </c>
      <c r="R39" s="2"/>
      <c r="S39" s="2"/>
      <c r="T39" s="2"/>
      <c r="U39" s="2"/>
      <c r="V39" s="2"/>
      <c r="W39" s="2"/>
    </row>
    <row r="40" spans="1:23">
      <c r="A40" s="11"/>
      <c r="B40" s="11"/>
      <c r="C40" s="11"/>
      <c r="D40" s="11"/>
      <c r="E40" s="11"/>
      <c r="F40" s="11"/>
      <c r="G40" s="11"/>
      <c r="H40" s="11"/>
    </row>
    <row r="41" spans="1:23">
      <c r="A41" s="3" t="s">
        <v>28</v>
      </c>
      <c r="B41" s="3"/>
      <c r="C41" s="3"/>
      <c r="D41" s="3"/>
    </row>
  </sheetData>
  <mergeCells count="9">
    <mergeCell ref="A1:I1"/>
    <mergeCell ref="A2:I2"/>
    <mergeCell ref="A3:I3"/>
    <mergeCell ref="A4:I4"/>
    <mergeCell ref="E7:G7"/>
    <mergeCell ref="B7:D7"/>
    <mergeCell ref="H6:H7"/>
    <mergeCell ref="B6:D6"/>
    <mergeCell ref="E6:G6"/>
  </mergeCells>
  <pageMargins left="0.511811024" right="0.511811024" top="0.78740157499999996" bottom="0.78740157499999996" header="0.31496062000000002" footer="0.31496062000000002"/>
  <pageSetup scale="5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Custo_Alho_Abril_2025</vt:lpstr>
      <vt:lpstr>Custo_Alho_Abril_2025!Area_de_impressao</vt:lpstr>
    </vt:vector>
  </TitlesOfParts>
  <Company>Copercampos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Copercampos</dc:creator>
  <cp:lastModifiedBy>edila</cp:lastModifiedBy>
  <cp:lastPrinted>2022-05-31T19:43:28Z</cp:lastPrinted>
  <dcterms:created xsi:type="dcterms:W3CDTF">1999-07-19T11:40:25Z</dcterms:created>
  <dcterms:modified xsi:type="dcterms:W3CDTF">2025-05-26T18:10:10Z</dcterms:modified>
</cp:coreProperties>
</file>