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1835"/>
  </bookViews>
  <sheets>
    <sheet name="Custo_Alho_Abril_2026" sheetId="6" r:id="rId1"/>
  </sheets>
  <externalReferences>
    <externalReference r:id="rId2"/>
  </externalReferences>
  <definedNames>
    <definedName name="_xlnm.Print_Area" localSheetId="0">Custo_Alho_Abril_2026!$A$1:$P$42</definedName>
  </definedNames>
  <calcPr calcId="145621"/>
</workbook>
</file>

<file path=xl/calcChain.xml><?xml version="1.0" encoding="utf-8"?>
<calcChain xmlns="http://schemas.openxmlformats.org/spreadsheetml/2006/main">
  <c r="H9" i="6" l="1"/>
  <c r="H10" i="6" l="1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2" i="6"/>
  <c r="H33" i="6"/>
  <c r="H35" i="6"/>
  <c r="H36" i="6"/>
  <c r="H34" i="6" l="1"/>
  <c r="H37" i="6" l="1"/>
  <c r="H39" i="6"/>
  <c r="H38" i="6"/>
</calcChain>
</file>

<file path=xl/sharedStrings.xml><?xml version="1.0" encoding="utf-8"?>
<sst xmlns="http://schemas.openxmlformats.org/spreadsheetml/2006/main" count="50" uniqueCount="43">
  <si>
    <t>Semente</t>
  </si>
  <si>
    <t>Colheita</t>
  </si>
  <si>
    <t>COMPONENTES DO CUSTO</t>
  </si>
  <si>
    <t>% (COE)</t>
  </si>
  <si>
    <t>A - INSUMOS</t>
  </si>
  <si>
    <t>Fertilizantes</t>
  </si>
  <si>
    <t>Agrotóxicos</t>
  </si>
  <si>
    <t>B - SERVIÇOS MÃO-DE-OBRA</t>
  </si>
  <si>
    <t>Preparo do Solo</t>
  </si>
  <si>
    <t>Plantio</t>
  </si>
  <si>
    <t>Tratos Culturais</t>
  </si>
  <si>
    <t>Irrigação</t>
  </si>
  <si>
    <t>C - SERVIÇOS MECÂNICOS</t>
  </si>
  <si>
    <t xml:space="preserve">D - DESPESAS GERAIS </t>
  </si>
  <si>
    <t>E - ASSISTÊNCIA TÉCNICA</t>
  </si>
  <si>
    <t>F - SEGURO DA PRODUÇÃO (PROAGRO)</t>
  </si>
  <si>
    <t>G - CUSTOS FINANCEIROS</t>
  </si>
  <si>
    <t>H - DESPESAS DE COMERCIALIZAÇÃO</t>
  </si>
  <si>
    <t>I - ARRENDAMENTO</t>
  </si>
  <si>
    <t>CUSTO OPERACIONAL EFETIVO (COE=A+B+...+I)</t>
  </si>
  <si>
    <t>J - DEPRECIAÇÃO</t>
  </si>
  <si>
    <t>CUSTO OPERACIONAL TOTAL (COT=COE + J)</t>
  </si>
  <si>
    <t>RECEITA BRUTA</t>
  </si>
  <si>
    <t>MARGEM BRUTA (RB - COE)</t>
  </si>
  <si>
    <t>LUCRO OPERACIONAL (RB - COT)</t>
  </si>
  <si>
    <t>R$/há</t>
  </si>
  <si>
    <t>Ano</t>
  </si>
  <si>
    <t>Especificação/Mês</t>
  </si>
  <si>
    <t>Fonte: Epagri/Cepa.</t>
  </si>
  <si>
    <t>ALHO IRRIGADO</t>
  </si>
  <si>
    <t>R$/cx 10 kg</t>
  </si>
  <si>
    <t>Outros</t>
  </si>
  <si>
    <t>Preparo do Solo (preparo da área)</t>
  </si>
  <si>
    <t>PRODUTIVIDADE DE NIVELAMENTO (kg) (COT/preço)</t>
  </si>
  <si>
    <t>PREÇO DE NIVELAMENTO (R$) (COT/produt. em toneladas)</t>
  </si>
  <si>
    <t>CUSTO DE PRODUÇÃO REFERENCIAL</t>
  </si>
  <si>
    <t>Variação (%)</t>
  </si>
  <si>
    <t>Abril</t>
  </si>
  <si>
    <t xml:space="preserve"> Área média de cultivo (ha) - 3</t>
  </si>
  <si>
    <t>Produtividade (kg/ha) - 10000</t>
  </si>
  <si>
    <t>Abril (*)</t>
  </si>
  <si>
    <t>abr-26/abr-25</t>
  </si>
  <si>
    <t>(*) Informações atualizadas em abril/2026.  Dados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</si>
</sst>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Verdana"/>
      <family val="2"/>
    </font>
    <font>
      <b/>
      <sz val="8"/>
      <name val="Verdana"/>
      <family val="2"/>
    </font>
    <font>
      <b/>
      <sz val="12"/>
      <name val="Verdana"/>
      <family val="2"/>
    </font>
    <font>
      <b/>
      <i/>
      <sz val="8"/>
      <name val="Verdana"/>
      <family val="2"/>
    </font>
    <font>
      <sz val="10"/>
      <name val="MS Sans Serif"/>
      <family val="2"/>
    </font>
    <font>
      <b/>
      <sz val="18"/>
      <color rgb="FF40404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4" fillId="0" borderId="0" xfId="0" applyFont="1"/>
    <xf numFmtId="0" fontId="6" fillId="0" borderId="0" xfId="0" applyFont="1" applyAlignment="1">
      <alignment horizontal="center" vertical="center" readingOrder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4" borderId="0" xfId="0" applyFont="1" applyFill="1"/>
    <xf numFmtId="4" fontId="2" fillId="2" borderId="0" xfId="0" applyNumberFormat="1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33CC33"/>
      <color rgb="FF33E584"/>
      <color rgb="FF19C165"/>
      <color rgb="FF15A355"/>
      <color rgb="FFFFF2CC"/>
      <color rgb="FFFFCD69"/>
      <color rgb="FFFFC0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000000"/>
                </a:solidFill>
                <a:latin typeface="Calibri"/>
              </a:defRPr>
            </a:pPr>
            <a:r>
              <a:rPr lang="pt-BR" sz="1400" b="1" i="0" baseline="0">
                <a:effectLst/>
              </a:rPr>
              <a:t>Custo de produção referencial do alho irrigado  (%) - abril/2026</a:t>
            </a:r>
            <a:endParaRPr lang="pt-BR" sz="14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30217556138816E-2"/>
          <c:y val="0.29460319104848742"/>
          <c:w val="0.46673479148439778"/>
          <c:h val="0.690890316342036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</c:dPt>
          <c:dPt>
            <c:idx val="1"/>
            <c:bubble3D val="0"/>
            <c:spPr>
              <a:solidFill>
                <a:schemeClr val="accent2"/>
              </a:solidFill>
            </c:spPr>
          </c:dPt>
          <c:dPt>
            <c:idx val="2"/>
            <c:bubble3D val="0"/>
            <c:spPr>
              <a:solidFill>
                <a:schemeClr val="accent3"/>
              </a:solidFill>
            </c:spPr>
          </c:dPt>
          <c:dPt>
            <c:idx val="3"/>
            <c:bubble3D val="0"/>
            <c:spPr>
              <a:solidFill>
                <a:schemeClr val="accent4"/>
              </a:solidFill>
            </c:spPr>
          </c:dPt>
          <c:dPt>
            <c:idx val="4"/>
            <c:bubble3D val="0"/>
            <c:spPr>
              <a:solidFill>
                <a:schemeClr val="accent5"/>
              </a:solidFill>
            </c:spPr>
          </c:dPt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6"/>
            <c:bubble3D val="0"/>
            <c:spPr>
              <a:solidFill>
                <a:schemeClr val="accent1"/>
              </a:solidFill>
            </c:spPr>
          </c:dPt>
          <c:dPt>
            <c:idx val="7"/>
            <c:bubble3D val="0"/>
            <c:spPr>
              <a:solidFill>
                <a:schemeClr val="accent2"/>
              </a:solidFill>
            </c:spPr>
          </c:dPt>
          <c:dLbls>
            <c:dLbl>
              <c:idx val="0"/>
              <c:layout>
                <c:manualLayout>
                  <c:x val="-0.13931163604549432"/>
                  <c:y val="9.966293686973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2743657042869642E-2"/>
                  <c:y val="-0.130679651885619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0703645377661124E-2"/>
                  <c:y val="6.5573283602707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632254301545642E-2"/>
                  <c:y val="2.7088686282635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84835228929718E-2"/>
                  <c:y val="-1.15164387346318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679031787693205E-2"/>
                  <c:y val="-9.2695814338997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515718868474773E-2"/>
                  <c:y val="-5.060781875949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5.0686380869058037E-2"/>
                  <c:y val="-1.6233250448957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[1]Custo_Alho!$N$8:$N$15</c:f>
              <c:strCache>
                <c:ptCount val="8"/>
                <c:pt idx="0">
                  <c:v>1 - INSUMOS</c:v>
                </c:pt>
                <c:pt idx="1">
                  <c:v>2 - SERVIÇOS MÃO-DE-OBRA</c:v>
                </c:pt>
                <c:pt idx="2">
                  <c:v>3 - SERVIÇOS MECÂNICOS</c:v>
                </c:pt>
                <c:pt idx="3">
                  <c:v>4 - DESPESAS GERAIS </c:v>
                </c:pt>
                <c:pt idx="4">
                  <c:v>5 - ASSISTÊNCIA TÉCNICA</c:v>
                </c:pt>
                <c:pt idx="5">
                  <c:v>6 - SEGURO DA PRODUÇÃO (PROAGRO)</c:v>
                </c:pt>
                <c:pt idx="6">
                  <c:v>7 - CUSTOS FINANCEIROS</c:v>
                </c:pt>
                <c:pt idx="7">
                  <c:v>8 - DESPESAS DE COMERCIALIZAÇÃO</c:v>
                </c:pt>
              </c:strCache>
            </c:strRef>
          </c:cat>
          <c:val>
            <c:numRef>
              <c:f>[1]Custo_Alho!$O$8:$O$15</c:f>
              <c:numCache>
                <c:formatCode>General</c:formatCode>
                <c:ptCount val="8"/>
                <c:pt idx="0">
                  <c:v>34.229326811159879</c:v>
                </c:pt>
                <c:pt idx="1">
                  <c:v>34.951056201411618</c:v>
                </c:pt>
                <c:pt idx="2">
                  <c:v>21.545873111536963</c:v>
                </c:pt>
                <c:pt idx="3">
                  <c:v>0.90726256124108473</c:v>
                </c:pt>
                <c:pt idx="4">
                  <c:v>1.8326703737069912</c:v>
                </c:pt>
                <c:pt idx="5">
                  <c:v>1.8326703737069912</c:v>
                </c:pt>
                <c:pt idx="6">
                  <c:v>2.8589657829829056</c:v>
                </c:pt>
                <c:pt idx="7">
                  <c:v>1.8421747842535727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53680419947506564"/>
          <c:y val="0.22831157618455589"/>
          <c:w val="0.45753234179060953"/>
          <c:h val="0.7264290647879541"/>
        </c:manualLayout>
      </c:layout>
      <c:overlay val="0"/>
      <c:txPr>
        <a:bodyPr/>
        <a:lstStyle/>
        <a:p>
          <a:pPr lvl="0">
            <a:defRPr sz="900" b="0" i="0">
              <a:solidFill>
                <a:srgbClr val="000000"/>
              </a:solidFill>
              <a:latin typeface="Calibri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47625</xdr:rowOff>
    </xdr:from>
    <xdr:to>
      <xdr:col>0</xdr:col>
      <xdr:colOff>2076450</xdr:colOff>
      <xdr:row>3</xdr:row>
      <xdr:rowOff>104727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7625"/>
          <a:ext cx="1876425" cy="628602"/>
        </a:xfrm>
        <a:prstGeom prst="rect">
          <a:avLst/>
        </a:prstGeom>
      </xdr:spPr>
    </xdr:pic>
    <xdr:clientData/>
  </xdr:twoCellAnchor>
  <xdr:oneCellAnchor>
    <xdr:from>
      <xdr:col>8</xdr:col>
      <xdr:colOff>152400</xdr:colOff>
      <xdr:row>5</xdr:row>
      <xdr:rowOff>57150</xdr:rowOff>
    </xdr:from>
    <xdr:ext cx="4286250" cy="2895600"/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ives%20compartilhados\CEPA%20Dados\Precos_SPM\CUSTOS_2026\CUSTO_PRODUCAO_ABRIL_2026_FINAL%20-%20JO&#195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ço geral"/>
      <sheetName val="Precos do custo"/>
      <sheetName val="Colheitadeira"/>
      <sheetName val="TAI"/>
      <sheetName val="trator"/>
      <sheetName val="Resumo geral"/>
      <sheetName val="Custo_Maçã"/>
      <sheetName val="Custo_Maracujá"/>
      <sheetName val="Custo_Banana_Caturra até 30t"/>
      <sheetName val="Custo_Banana_Caturra 30 a 40 t"/>
      <sheetName val="Custo_Banana_Caturra acima 40t"/>
      <sheetName val="Custo_Alho"/>
      <sheetName val="Custo_Arroz"/>
      <sheetName val="Custo_Cebola"/>
      <sheetName val="Custo_Milho_media_tecnologia"/>
      <sheetName val="Milho_agricultura_familiar"/>
      <sheetName val="Custo_Milho_alta_tecnologia"/>
      <sheetName val="Custo_Milho_Silagem"/>
      <sheetName val="Custo_Soja_alta_tecnologia"/>
      <sheetName val="Custo_Feijao_alta_tecnologia"/>
      <sheetName val="Custo_Feijao_media_tecnologia"/>
      <sheetName val="Custo_Trigo_alta_tecnologia"/>
      <sheetName val="Custo_Trigo_media_tecnologia"/>
      <sheetName val="Custo_Aveia_preta"/>
      <sheetName val="Custo_Aveia_preta + Azevem"/>
      <sheetName val="Custo_leite"/>
      <sheetName val="PLANILHA_SISTE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N8" t="str">
            <v>1 - INSUMOS</v>
          </cell>
          <cell r="O8">
            <v>34.229326811159879</v>
          </cell>
        </row>
        <row r="9">
          <cell r="N9" t="str">
            <v>2 - SERVIÇOS MÃO-DE-OBRA</v>
          </cell>
          <cell r="O9">
            <v>34.951056201411618</v>
          </cell>
        </row>
        <row r="10">
          <cell r="N10" t="str">
            <v>3 - SERVIÇOS MECÂNICOS</v>
          </cell>
          <cell r="O10">
            <v>21.545873111536963</v>
          </cell>
        </row>
        <row r="11">
          <cell r="N11" t="str">
            <v xml:space="preserve">4 - DESPESAS GERAIS </v>
          </cell>
          <cell r="O11">
            <v>0.90726256124108473</v>
          </cell>
        </row>
        <row r="12">
          <cell r="N12" t="str">
            <v>5 - ASSISTÊNCIA TÉCNICA</v>
          </cell>
          <cell r="O12">
            <v>1.8326703737069912</v>
          </cell>
        </row>
        <row r="13">
          <cell r="N13" t="str">
            <v>6 - SEGURO DA PRODUÇÃO (PROAGRO)</v>
          </cell>
          <cell r="O13">
            <v>1.8326703737069912</v>
          </cell>
        </row>
        <row r="14">
          <cell r="N14" t="str">
            <v>7 - CUSTOS FINANCEIROS</v>
          </cell>
          <cell r="O14">
            <v>2.8589657829829056</v>
          </cell>
        </row>
        <row r="15">
          <cell r="N15" t="str">
            <v>8 - DESPESAS DE COMERCIALIZAÇÃO</v>
          </cell>
          <cell r="O15">
            <v>1.8421747842535727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N6" t="str">
            <v>1 - INSUMOS</v>
          </cell>
        </row>
      </sheetData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showGridLines="0" tabSelected="1" zoomScaleNormal="100" workbookViewId="0">
      <selection activeCell="L30" sqref="L30"/>
    </sheetView>
  </sheetViews>
  <sheetFormatPr defaultRowHeight="10.5" x14ac:dyDescent="0.15"/>
  <cols>
    <col min="1" max="1" width="49.5703125" style="1" customWidth="1"/>
    <col min="2" max="2" width="11" style="1" customWidth="1"/>
    <col min="3" max="3" width="12.28515625" style="1" customWidth="1"/>
    <col min="4" max="5" width="11" style="1" customWidth="1"/>
    <col min="6" max="6" width="12.42578125" style="1" customWidth="1"/>
    <col min="7" max="7" width="11" style="1" customWidth="1"/>
    <col min="8" max="8" width="14.85546875" style="1" bestFit="1" customWidth="1"/>
    <col min="9" max="9" width="9.140625" style="1"/>
    <col min="10" max="10" width="12.140625" style="1" bestFit="1" customWidth="1"/>
    <col min="11" max="17" width="9.140625" style="1"/>
    <col min="18" max="18" width="9.5703125" style="1" bestFit="1" customWidth="1"/>
    <col min="19" max="20" width="9.28515625" style="1" bestFit="1" customWidth="1"/>
    <col min="21" max="16384" width="9.140625" style="1"/>
  </cols>
  <sheetData>
    <row r="1" spans="1:23" ht="15" x14ac:dyDescent="0.2">
      <c r="A1" s="14" t="s">
        <v>35</v>
      </c>
      <c r="B1" s="14"/>
      <c r="C1" s="14"/>
      <c r="D1" s="14"/>
      <c r="E1" s="14"/>
      <c r="F1" s="14"/>
      <c r="G1" s="14"/>
      <c r="H1" s="14"/>
      <c r="I1" s="14"/>
    </row>
    <row r="2" spans="1:23" ht="15" x14ac:dyDescent="0.2">
      <c r="A2" s="14" t="s">
        <v>29</v>
      </c>
      <c r="B2" s="14"/>
      <c r="C2" s="14"/>
      <c r="D2" s="14"/>
      <c r="E2" s="14"/>
      <c r="F2" s="14"/>
      <c r="G2" s="14"/>
      <c r="H2" s="14"/>
      <c r="I2" s="14"/>
    </row>
    <row r="3" spans="1:23" ht="15" x14ac:dyDescent="0.2">
      <c r="A3" s="14" t="s">
        <v>38</v>
      </c>
      <c r="B3" s="14"/>
      <c r="C3" s="14"/>
      <c r="D3" s="14"/>
      <c r="E3" s="14"/>
      <c r="F3" s="14"/>
      <c r="G3" s="14"/>
      <c r="H3" s="14"/>
      <c r="I3" s="14"/>
    </row>
    <row r="4" spans="1:23" ht="15" x14ac:dyDescent="0.2">
      <c r="A4" s="14" t="s">
        <v>39</v>
      </c>
      <c r="B4" s="14"/>
      <c r="C4" s="14"/>
      <c r="D4" s="14"/>
      <c r="E4" s="14"/>
      <c r="F4" s="14"/>
      <c r="G4" s="14"/>
      <c r="H4" s="14"/>
      <c r="I4" s="14"/>
    </row>
    <row r="6" spans="1:23" ht="12.75" customHeight="1" x14ac:dyDescent="0.15">
      <c r="A6" s="5" t="s">
        <v>26</v>
      </c>
      <c r="B6" s="18">
        <v>2025</v>
      </c>
      <c r="C6" s="18"/>
      <c r="D6" s="18"/>
      <c r="E6" s="19">
        <v>2026</v>
      </c>
      <c r="F6" s="20"/>
      <c r="G6" s="21"/>
      <c r="H6" s="16" t="s">
        <v>36</v>
      </c>
    </row>
    <row r="7" spans="1:23" ht="12" customHeight="1" x14ac:dyDescent="0.15">
      <c r="A7" s="5" t="s">
        <v>27</v>
      </c>
      <c r="B7" s="15" t="s">
        <v>37</v>
      </c>
      <c r="C7" s="15"/>
      <c r="D7" s="15"/>
      <c r="E7" s="15" t="s">
        <v>40</v>
      </c>
      <c r="F7" s="15"/>
      <c r="G7" s="15"/>
      <c r="H7" s="17"/>
    </row>
    <row r="8" spans="1:23" x14ac:dyDescent="0.15">
      <c r="A8" s="5" t="s">
        <v>2</v>
      </c>
      <c r="B8" s="6" t="s">
        <v>25</v>
      </c>
      <c r="C8" s="7" t="s">
        <v>30</v>
      </c>
      <c r="D8" s="7" t="s">
        <v>3</v>
      </c>
      <c r="E8" s="6" t="s">
        <v>25</v>
      </c>
      <c r="F8" s="7" t="s">
        <v>30</v>
      </c>
      <c r="G8" s="7" t="s">
        <v>3</v>
      </c>
      <c r="H8" s="8" t="s">
        <v>41</v>
      </c>
    </row>
    <row r="9" spans="1:23" ht="13.5" customHeight="1" x14ac:dyDescent="0.15">
      <c r="A9" s="9" t="s">
        <v>4</v>
      </c>
      <c r="B9" s="12">
        <v>41418.650694444441</v>
      </c>
      <c r="C9" s="12">
        <v>41.418650694444437</v>
      </c>
      <c r="D9" s="12">
        <v>44.315935780958426</v>
      </c>
      <c r="E9" s="12">
        <v>29442.232066666664</v>
      </c>
      <c r="F9" s="12">
        <v>29.442232066666666</v>
      </c>
      <c r="G9" s="12">
        <v>34.229326811159879</v>
      </c>
      <c r="H9" s="12">
        <f>(E9/B9-1)*100</f>
        <v>-28.915520971773702</v>
      </c>
      <c r="R9" s="2"/>
      <c r="S9" s="2"/>
      <c r="T9" s="2"/>
      <c r="U9" s="2"/>
      <c r="V9" s="2"/>
      <c r="W9" s="2"/>
    </row>
    <row r="10" spans="1:23" ht="13.5" customHeight="1" x14ac:dyDescent="0.15">
      <c r="A10" s="10" t="s">
        <v>0</v>
      </c>
      <c r="B10" s="13">
        <v>29900</v>
      </c>
      <c r="C10" s="13">
        <v>29.900000000000002</v>
      </c>
      <c r="D10" s="13">
        <v>31.991541434457883</v>
      </c>
      <c r="E10" s="13">
        <v>17550</v>
      </c>
      <c r="F10" s="13">
        <v>17.549999999999997</v>
      </c>
      <c r="G10" s="13">
        <v>20.403503517519404</v>
      </c>
      <c r="H10" s="13">
        <f t="shared" ref="H10:H39" si="0">(E10/B10-1)*100</f>
        <v>-41.304347826086953</v>
      </c>
      <c r="R10" s="2"/>
      <c r="S10" s="2"/>
      <c r="T10" s="2"/>
      <c r="U10" s="2"/>
      <c r="V10" s="2"/>
      <c r="W10" s="2"/>
    </row>
    <row r="11" spans="1:23" ht="13.5" customHeight="1" x14ac:dyDescent="0.15">
      <c r="A11" s="10" t="s">
        <v>5</v>
      </c>
      <c r="B11" s="13">
        <v>6660.7361111111104</v>
      </c>
      <c r="C11" s="13">
        <v>6.6607361111111105</v>
      </c>
      <c r="D11" s="13">
        <v>7.1266627184816373</v>
      </c>
      <c r="E11" s="13">
        <v>7528.5377333333327</v>
      </c>
      <c r="F11" s="13">
        <v>7.5285377333333328</v>
      </c>
      <c r="G11" s="13">
        <v>8.7526237107603535</v>
      </c>
      <c r="H11" s="13">
        <f t="shared" si="0"/>
        <v>13.028614371534687</v>
      </c>
      <c r="R11" s="2"/>
      <c r="S11" s="2"/>
      <c r="T11" s="2"/>
      <c r="U11" s="2"/>
      <c r="V11" s="2"/>
      <c r="W11" s="2"/>
    </row>
    <row r="12" spans="1:23" ht="13.5" customHeight="1" x14ac:dyDescent="0.15">
      <c r="A12" s="10" t="s">
        <v>6</v>
      </c>
      <c r="B12" s="13">
        <v>4360.0395833333332</v>
      </c>
      <c r="C12" s="13">
        <v>4.3600395833333332</v>
      </c>
      <c r="D12" s="13">
        <v>4.6650296650864478</v>
      </c>
      <c r="E12" s="13">
        <v>3904.5693333333334</v>
      </c>
      <c r="F12" s="13">
        <v>3.9045693333333329</v>
      </c>
      <c r="G12" s="13">
        <v>4.5394241667843342</v>
      </c>
      <c r="H12" s="13">
        <f t="shared" si="0"/>
        <v>-10.446470526118123</v>
      </c>
      <c r="R12" s="2"/>
      <c r="S12" s="2"/>
      <c r="T12" s="2"/>
      <c r="U12" s="2"/>
      <c r="V12" s="2"/>
      <c r="W12" s="2"/>
    </row>
    <row r="13" spans="1:23" ht="13.5" customHeight="1" x14ac:dyDescent="0.15">
      <c r="A13" s="10" t="s">
        <v>31</v>
      </c>
      <c r="B13" s="13">
        <v>497.87500000000006</v>
      </c>
      <c r="C13" s="13">
        <v>0.49787500000000007</v>
      </c>
      <c r="D13" s="13">
        <v>0.53270196293246552</v>
      </c>
      <c r="E13" s="13">
        <v>459.125</v>
      </c>
      <c r="F13" s="13">
        <v>0.45912500000000001</v>
      </c>
      <c r="G13" s="13">
        <v>0.53377541609578905</v>
      </c>
      <c r="H13" s="13">
        <f t="shared" si="0"/>
        <v>-7.7830780818478607</v>
      </c>
      <c r="R13" s="2"/>
      <c r="S13" s="2"/>
      <c r="T13" s="2"/>
      <c r="U13" s="2"/>
      <c r="V13" s="2"/>
      <c r="W13" s="2"/>
    </row>
    <row r="14" spans="1:23" ht="13.5" customHeight="1" x14ac:dyDescent="0.15">
      <c r="A14" s="9" t="s">
        <v>7</v>
      </c>
      <c r="B14" s="12">
        <v>24937.949999999993</v>
      </c>
      <c r="C14" s="12">
        <v>24.937949999999994</v>
      </c>
      <c r="D14" s="12">
        <v>26.682389990482896</v>
      </c>
      <c r="E14" s="12">
        <v>30063.025000000001</v>
      </c>
      <c r="F14" s="12">
        <v>30.063025000000003</v>
      </c>
      <c r="G14" s="12">
        <v>34.951056201411618</v>
      </c>
      <c r="H14" s="12">
        <f t="shared" si="0"/>
        <v>20.551308347318088</v>
      </c>
      <c r="R14" s="2"/>
      <c r="S14" s="2"/>
      <c r="T14" s="2"/>
      <c r="U14" s="2"/>
      <c r="V14" s="2"/>
      <c r="W14" s="2"/>
    </row>
    <row r="15" spans="1:23" ht="13.5" customHeight="1" x14ac:dyDescent="0.15">
      <c r="A15" s="10" t="s">
        <v>32</v>
      </c>
      <c r="B15" s="13">
        <v>1689.3449999999998</v>
      </c>
      <c r="C15" s="13">
        <v>1.6893449999999999</v>
      </c>
      <c r="D15" s="13">
        <v>1.8075167412907773</v>
      </c>
      <c r="E15" s="13">
        <v>2036.5275000000001</v>
      </c>
      <c r="F15" s="13">
        <v>2.0365275</v>
      </c>
      <c r="G15" s="13">
        <v>2.3676521942891737</v>
      </c>
      <c r="H15" s="13">
        <f t="shared" si="0"/>
        <v>20.551308347318063</v>
      </c>
      <c r="R15" s="2"/>
      <c r="S15" s="2"/>
      <c r="T15" s="2"/>
      <c r="U15" s="2"/>
      <c r="V15" s="2"/>
      <c r="W15" s="2"/>
    </row>
    <row r="16" spans="1:23" ht="13.5" customHeight="1" x14ac:dyDescent="0.15">
      <c r="A16" s="10" t="s">
        <v>9</v>
      </c>
      <c r="B16" s="13">
        <v>4022.2499999999995</v>
      </c>
      <c r="C16" s="13">
        <v>4.0222499999999997</v>
      </c>
      <c r="D16" s="13">
        <v>4.3036112887875646</v>
      </c>
      <c r="E16" s="13">
        <v>4848.875</v>
      </c>
      <c r="F16" s="13">
        <v>4.8488750000000005</v>
      </c>
      <c r="G16" s="13">
        <v>5.6372671292599383</v>
      </c>
      <c r="H16" s="13">
        <f t="shared" si="0"/>
        <v>20.551308347318063</v>
      </c>
      <c r="R16" s="2"/>
      <c r="S16" s="2"/>
      <c r="T16" s="2"/>
      <c r="U16" s="2"/>
      <c r="V16" s="2"/>
      <c r="W16" s="2"/>
    </row>
    <row r="17" spans="1:23" ht="13.5" customHeight="1" x14ac:dyDescent="0.15">
      <c r="A17" s="10" t="s">
        <v>10</v>
      </c>
      <c r="B17" s="13">
        <v>11503.634999999998</v>
      </c>
      <c r="C17" s="13">
        <v>11.503634999999999</v>
      </c>
      <c r="D17" s="13">
        <v>12.308328285932435</v>
      </c>
      <c r="E17" s="13">
        <v>13867.782500000001</v>
      </c>
      <c r="F17" s="13">
        <v>13.867782500000001</v>
      </c>
      <c r="G17" s="13">
        <v>16.122583989683424</v>
      </c>
      <c r="H17" s="13">
        <f t="shared" si="0"/>
        <v>20.551308347318063</v>
      </c>
      <c r="R17" s="2"/>
      <c r="S17" s="2"/>
      <c r="T17" s="2"/>
      <c r="U17" s="2"/>
      <c r="V17" s="2"/>
      <c r="W17" s="2"/>
    </row>
    <row r="18" spans="1:23" ht="13.5" customHeight="1" x14ac:dyDescent="0.15">
      <c r="A18" s="10" t="s">
        <v>1</v>
      </c>
      <c r="B18" s="13">
        <v>6435.5999999999995</v>
      </c>
      <c r="C18" s="13">
        <v>6.4355999999999991</v>
      </c>
      <c r="D18" s="13">
        <v>6.8857780620601039</v>
      </c>
      <c r="E18" s="13">
        <v>7758.2000000000007</v>
      </c>
      <c r="F18" s="13">
        <v>7.7582000000000004</v>
      </c>
      <c r="G18" s="13">
        <v>9.0196274068159017</v>
      </c>
      <c r="H18" s="13">
        <f t="shared" si="0"/>
        <v>20.551308347318063</v>
      </c>
      <c r="R18" s="2"/>
      <c r="S18" s="2"/>
      <c r="T18" s="2"/>
      <c r="U18" s="2"/>
      <c r="V18" s="2"/>
      <c r="W18" s="2"/>
    </row>
    <row r="19" spans="1:23" ht="13.5" customHeight="1" x14ac:dyDescent="0.15">
      <c r="A19" s="10" t="s">
        <v>11</v>
      </c>
      <c r="B19" s="13">
        <v>1287.1199999999999</v>
      </c>
      <c r="C19" s="13">
        <v>1.2871199999999998</v>
      </c>
      <c r="D19" s="13">
        <v>1.3771556124120208</v>
      </c>
      <c r="E19" s="13">
        <v>1551.64</v>
      </c>
      <c r="F19" s="13">
        <v>1.5516399999999999</v>
      </c>
      <c r="G19" s="13">
        <v>1.8039254813631802</v>
      </c>
      <c r="H19" s="13">
        <f t="shared" si="0"/>
        <v>20.551308347318063</v>
      </c>
      <c r="R19" s="2"/>
      <c r="S19" s="2"/>
      <c r="T19" s="2"/>
      <c r="U19" s="2"/>
      <c r="V19" s="2"/>
      <c r="W19" s="2"/>
    </row>
    <row r="20" spans="1:23" ht="13.5" customHeight="1" x14ac:dyDescent="0.15">
      <c r="A20" s="9" t="s">
        <v>12</v>
      </c>
      <c r="B20" s="12">
        <v>17007.919600000001</v>
      </c>
      <c r="C20" s="12">
        <v>17.007919600000001</v>
      </c>
      <c r="D20" s="12">
        <v>18.197644300913989</v>
      </c>
      <c r="E20" s="12">
        <v>18532.605088277778</v>
      </c>
      <c r="F20" s="12">
        <v>18.532605088277776</v>
      </c>
      <c r="G20" s="12">
        <v>21.545873111536963</v>
      </c>
      <c r="H20" s="12">
        <f t="shared" si="0"/>
        <v>8.9645619460582147</v>
      </c>
      <c r="R20" s="2"/>
      <c r="S20" s="2"/>
      <c r="T20" s="2"/>
      <c r="U20" s="2"/>
      <c r="V20" s="2"/>
      <c r="W20" s="2"/>
    </row>
    <row r="21" spans="1:23" ht="13.5" customHeight="1" x14ac:dyDescent="0.15">
      <c r="A21" s="10" t="s">
        <v>8</v>
      </c>
      <c r="B21" s="13">
        <v>812.83645000000013</v>
      </c>
      <c r="C21" s="13">
        <v>0.81283645000000015</v>
      </c>
      <c r="D21" s="13">
        <v>0.86969535015426935</v>
      </c>
      <c r="E21" s="13">
        <v>837.53912800000001</v>
      </c>
      <c r="F21" s="13">
        <v>0.83753912799999997</v>
      </c>
      <c r="G21" s="13">
        <v>0.97371695408593373</v>
      </c>
      <c r="H21" s="13">
        <f t="shared" si="0"/>
        <v>3.039071144016714</v>
      </c>
      <c r="R21" s="2"/>
      <c r="S21" s="2"/>
      <c r="T21" s="2"/>
      <c r="U21" s="2"/>
      <c r="V21" s="2"/>
      <c r="W21" s="2"/>
    </row>
    <row r="22" spans="1:23" ht="13.5" customHeight="1" x14ac:dyDescent="0.15">
      <c r="A22" s="10" t="s">
        <v>9</v>
      </c>
      <c r="B22" s="13">
        <v>1035.7930000000001</v>
      </c>
      <c r="C22" s="13">
        <v>1.0357930000000002</v>
      </c>
      <c r="D22" s="13">
        <v>1.1082479825090781</v>
      </c>
      <c r="E22" s="13">
        <v>1043.6941185000001</v>
      </c>
      <c r="F22" s="13">
        <v>1.0436941185000002</v>
      </c>
      <c r="G22" s="13">
        <v>1.2133912602865564</v>
      </c>
      <c r="H22" s="13">
        <f t="shared" si="0"/>
        <v>0.76280864033642093</v>
      </c>
      <c r="R22" s="2"/>
      <c r="S22" s="2"/>
      <c r="T22" s="2"/>
      <c r="U22" s="2"/>
      <c r="V22" s="2"/>
      <c r="W22" s="2"/>
    </row>
    <row r="23" spans="1:23" ht="13.5" customHeight="1" x14ac:dyDescent="0.15">
      <c r="A23" s="10" t="s">
        <v>10</v>
      </c>
      <c r="B23" s="13">
        <v>5303.7971042857152</v>
      </c>
      <c r="C23" s="13">
        <v>5.3037971042857155</v>
      </c>
      <c r="D23" s="13">
        <v>5.6748041746392701</v>
      </c>
      <c r="E23" s="13">
        <v>5213.0506573333332</v>
      </c>
      <c r="F23" s="13">
        <v>5.2130506573333335</v>
      </c>
      <c r="G23" s="13">
        <v>6.060655123869374</v>
      </c>
      <c r="H23" s="13">
        <f t="shared" si="0"/>
        <v>-1.71097131296849</v>
      </c>
      <c r="R23" s="2"/>
      <c r="S23" s="2"/>
      <c r="T23" s="2"/>
      <c r="U23" s="2"/>
      <c r="V23" s="2"/>
      <c r="W23" s="2"/>
    </row>
    <row r="24" spans="1:23" ht="13.5" customHeight="1" x14ac:dyDescent="0.15">
      <c r="A24" s="10" t="s">
        <v>1</v>
      </c>
      <c r="B24" s="13">
        <v>732.09704571428574</v>
      </c>
      <c r="C24" s="13">
        <v>0.73209704571428569</v>
      </c>
      <c r="D24" s="13">
        <v>0.78330812615427337</v>
      </c>
      <c r="E24" s="13">
        <v>757.55118444444452</v>
      </c>
      <c r="F24" s="13">
        <v>0.75755118444444447</v>
      </c>
      <c r="G24" s="13">
        <v>0.88072354737967051</v>
      </c>
      <c r="H24" s="13">
        <f t="shared" si="0"/>
        <v>3.4768804052916158</v>
      </c>
      <c r="R24" s="2"/>
      <c r="S24" s="2"/>
      <c r="T24" s="2"/>
      <c r="U24" s="2"/>
      <c r="V24" s="2"/>
      <c r="W24" s="2"/>
    </row>
    <row r="25" spans="1:23" ht="13.5" customHeight="1" x14ac:dyDescent="0.15">
      <c r="A25" s="10" t="s">
        <v>11</v>
      </c>
      <c r="B25" s="13">
        <v>9123.3960000000006</v>
      </c>
      <c r="C25" s="13">
        <v>9.1233959999999996</v>
      </c>
      <c r="D25" s="13">
        <v>9.7615886674571009</v>
      </c>
      <c r="E25" s="13">
        <v>10680.769999999999</v>
      </c>
      <c r="F25" s="13">
        <v>10.680769999999999</v>
      </c>
      <c r="G25" s="13">
        <v>12.417386225915426</v>
      </c>
      <c r="H25" s="13">
        <f t="shared" si="0"/>
        <v>17.070112927247671</v>
      </c>
      <c r="R25" s="2"/>
      <c r="S25" s="2"/>
      <c r="T25" s="2"/>
      <c r="U25" s="2"/>
      <c r="V25" s="2"/>
      <c r="W25" s="2"/>
    </row>
    <row r="26" spans="1:23" ht="13.5" customHeight="1" x14ac:dyDescent="0.15">
      <c r="A26" s="9" t="s">
        <v>13</v>
      </c>
      <c r="B26" s="12">
        <v>833.64520294444435</v>
      </c>
      <c r="C26" s="12">
        <v>0.83364520294444433</v>
      </c>
      <c r="D26" s="12">
        <v>0.89195970072355313</v>
      </c>
      <c r="E26" s="12">
        <v>780.37862154944457</v>
      </c>
      <c r="F26" s="12">
        <v>0.7803786215494446</v>
      </c>
      <c r="G26" s="12">
        <v>0.90726256124108473</v>
      </c>
      <c r="H26" s="12">
        <f t="shared" si="0"/>
        <v>-6.3895985014801981</v>
      </c>
      <c r="R26" s="2"/>
      <c r="S26" s="2"/>
      <c r="T26" s="2"/>
      <c r="U26" s="2"/>
      <c r="V26" s="2"/>
      <c r="W26" s="2"/>
    </row>
    <row r="27" spans="1:23" ht="13.5" customHeight="1" x14ac:dyDescent="0.15">
      <c r="A27" s="9" t="s">
        <v>14</v>
      </c>
      <c r="B27" s="12">
        <v>1683.9633099477776</v>
      </c>
      <c r="C27" s="12">
        <v>1.6839633099477778</v>
      </c>
      <c r="D27" s="12">
        <v>1.8017585954615774</v>
      </c>
      <c r="E27" s="12">
        <v>1576.3648155298779</v>
      </c>
      <c r="F27" s="12">
        <v>1.5763648155298779</v>
      </c>
      <c r="G27" s="12">
        <v>1.8326703737069912</v>
      </c>
      <c r="H27" s="12">
        <f t="shared" si="0"/>
        <v>-6.3895985014802097</v>
      </c>
      <c r="R27" s="2"/>
      <c r="S27" s="2"/>
      <c r="T27" s="2"/>
      <c r="U27" s="2"/>
      <c r="V27" s="2"/>
      <c r="W27" s="2"/>
    </row>
    <row r="28" spans="1:23" ht="13.5" customHeight="1" x14ac:dyDescent="0.15">
      <c r="A28" s="9" t="s">
        <v>15</v>
      </c>
      <c r="B28" s="12">
        <v>1683.9633099477776</v>
      </c>
      <c r="C28" s="12">
        <v>1.6839633099477778</v>
      </c>
      <c r="D28" s="12">
        <v>1.8017585954615774</v>
      </c>
      <c r="E28" s="12">
        <v>1576.3648155298779</v>
      </c>
      <c r="F28" s="12">
        <v>1.5763648155298779</v>
      </c>
      <c r="G28" s="12">
        <v>1.8326703737069912</v>
      </c>
      <c r="H28" s="12">
        <f t="shared" si="0"/>
        <v>-6.3895985014802097</v>
      </c>
      <c r="R28" s="2"/>
      <c r="S28" s="2"/>
      <c r="T28" s="2"/>
      <c r="U28" s="2"/>
      <c r="V28" s="2"/>
      <c r="W28" s="2"/>
    </row>
    <row r="29" spans="1:23" ht="13.5" customHeight="1" x14ac:dyDescent="0.15">
      <c r="A29" s="9" t="s">
        <v>16</v>
      </c>
      <c r="B29" s="12">
        <v>2626.9827635185329</v>
      </c>
      <c r="C29" s="12">
        <v>2.6269827635185328</v>
      </c>
      <c r="D29" s="12">
        <v>2.8107434089200605</v>
      </c>
      <c r="E29" s="12">
        <v>2459.1291122266093</v>
      </c>
      <c r="F29" s="12">
        <v>2.4591291122266092</v>
      </c>
      <c r="G29" s="12">
        <v>2.8589657829829056</v>
      </c>
      <c r="H29" s="12">
        <f t="shared" si="0"/>
        <v>-6.3895985014802097</v>
      </c>
      <c r="R29" s="2"/>
      <c r="S29" s="2"/>
      <c r="T29" s="2"/>
      <c r="U29" s="2"/>
      <c r="V29" s="2"/>
      <c r="W29" s="2"/>
    </row>
    <row r="30" spans="1:23" ht="13.5" customHeight="1" x14ac:dyDescent="0.15">
      <c r="A30" s="9" t="s">
        <v>17</v>
      </c>
      <c r="B30" s="12">
        <v>3269.13</v>
      </c>
      <c r="C30" s="12">
        <v>3.2691300000000001</v>
      </c>
      <c r="D30" s="12">
        <v>3.4978096270779027</v>
      </c>
      <c r="E30" s="12">
        <v>1584.54</v>
      </c>
      <c r="F30" s="12">
        <v>1.5845399999999998</v>
      </c>
      <c r="G30" s="12">
        <v>1.8421747842535727</v>
      </c>
      <c r="H30" s="12">
        <f t="shared" si="0"/>
        <v>-51.530223637481541</v>
      </c>
      <c r="R30" s="2"/>
      <c r="S30" s="2"/>
      <c r="T30" s="2"/>
      <c r="U30" s="2"/>
      <c r="V30" s="2"/>
      <c r="W30" s="2"/>
    </row>
    <row r="31" spans="1:23" ht="13.5" customHeight="1" x14ac:dyDescent="0.15">
      <c r="A31" s="9" t="s">
        <v>18</v>
      </c>
      <c r="B31" s="12"/>
      <c r="C31" s="12"/>
      <c r="D31" s="12"/>
      <c r="E31" s="12"/>
      <c r="F31" s="12"/>
      <c r="G31" s="12"/>
      <c r="H31" s="13"/>
      <c r="R31" s="2"/>
      <c r="S31" s="2"/>
      <c r="T31" s="2"/>
      <c r="U31" s="2"/>
      <c r="V31" s="2"/>
      <c r="W31" s="2"/>
    </row>
    <row r="32" spans="1:23" ht="13.5" customHeight="1" x14ac:dyDescent="0.15">
      <c r="A32" s="10" t="s">
        <v>19</v>
      </c>
      <c r="B32" s="13">
        <v>93462.204880802979</v>
      </c>
      <c r="C32" s="13">
        <v>93.462204880802986</v>
      </c>
      <c r="D32" s="13">
        <v>100</v>
      </c>
      <c r="E32" s="13">
        <v>86014.639519780249</v>
      </c>
      <c r="F32" s="13">
        <v>86.014639519780246</v>
      </c>
      <c r="G32" s="13">
        <v>100</v>
      </c>
      <c r="H32" s="13">
        <f t="shared" si="0"/>
        <v>-7.9685316332104295</v>
      </c>
      <c r="R32" s="2"/>
      <c r="S32" s="2"/>
      <c r="T32" s="2"/>
      <c r="U32" s="2"/>
      <c r="V32" s="2"/>
      <c r="W32" s="2"/>
    </row>
    <row r="33" spans="1:23" ht="13.5" customHeight="1" x14ac:dyDescent="0.15">
      <c r="A33" s="9" t="s">
        <v>20</v>
      </c>
      <c r="B33" s="12">
        <v>3554.8600138952384</v>
      </c>
      <c r="C33" s="12">
        <v>3.5548600138952384</v>
      </c>
      <c r="D33" s="12"/>
      <c r="E33" s="12">
        <v>3657.9684985750005</v>
      </c>
      <c r="F33" s="12">
        <v>3.6579684985750003</v>
      </c>
      <c r="G33" s="12"/>
      <c r="H33" s="12">
        <f t="shared" si="0"/>
        <v>2.9004935293297507</v>
      </c>
      <c r="J33" s="4"/>
      <c r="R33" s="2"/>
      <c r="S33" s="2"/>
      <c r="T33" s="2"/>
      <c r="U33" s="2"/>
      <c r="V33" s="2"/>
      <c r="W33" s="2"/>
    </row>
    <row r="34" spans="1:23" ht="13.5" customHeight="1" x14ac:dyDescent="0.15">
      <c r="A34" s="10" t="s">
        <v>21</v>
      </c>
      <c r="B34" s="13">
        <v>97017.064894698211</v>
      </c>
      <c r="C34" s="13">
        <v>97.017064894698208</v>
      </c>
      <c r="D34" s="13"/>
      <c r="E34" s="13">
        <v>89672.608018355255</v>
      </c>
      <c r="F34" s="13">
        <v>89.672608018355248</v>
      </c>
      <c r="G34" s="13"/>
      <c r="H34" s="13">
        <f t="shared" si="0"/>
        <v>-7.5702732135986439</v>
      </c>
      <c r="R34" s="2"/>
      <c r="S34" s="2"/>
      <c r="T34" s="2"/>
      <c r="U34" s="2"/>
      <c r="V34" s="2"/>
      <c r="W34" s="2"/>
    </row>
    <row r="35" spans="1:23" ht="13.5" customHeight="1" x14ac:dyDescent="0.15">
      <c r="A35" s="10" t="s">
        <v>22</v>
      </c>
      <c r="B35" s="13">
        <v>175000</v>
      </c>
      <c r="C35" s="13">
        <v>175</v>
      </c>
      <c r="D35" s="13"/>
      <c r="E35" s="13">
        <v>67500</v>
      </c>
      <c r="F35" s="13">
        <v>67.5</v>
      </c>
      <c r="G35" s="13"/>
      <c r="H35" s="13">
        <f t="shared" si="0"/>
        <v>-61.428571428571431</v>
      </c>
      <c r="R35" s="2"/>
      <c r="S35" s="2"/>
      <c r="T35" s="2"/>
      <c r="U35" s="2"/>
      <c r="V35" s="2"/>
      <c r="W35" s="2"/>
    </row>
    <row r="36" spans="1:23" ht="13.5" customHeight="1" x14ac:dyDescent="0.15">
      <c r="A36" s="10" t="s">
        <v>23</v>
      </c>
      <c r="B36" s="13">
        <v>81537.795119197021</v>
      </c>
      <c r="C36" s="13">
        <v>81.537795119197014</v>
      </c>
      <c r="D36" s="13"/>
      <c r="E36" s="13">
        <v>-18514.639519780249</v>
      </c>
      <c r="F36" s="13">
        <v>-18.51463951978025</v>
      </c>
      <c r="G36" s="13"/>
      <c r="H36" s="13">
        <f t="shared" si="0"/>
        <v>-122.70681895765566</v>
      </c>
      <c r="R36" s="2"/>
      <c r="S36" s="2"/>
      <c r="T36" s="2"/>
      <c r="U36" s="2"/>
      <c r="V36" s="2"/>
      <c r="W36" s="2"/>
    </row>
    <row r="37" spans="1:23" ht="13.5" customHeight="1" x14ac:dyDescent="0.15">
      <c r="A37" s="10" t="s">
        <v>24</v>
      </c>
      <c r="B37" s="13">
        <v>77982.935105301789</v>
      </c>
      <c r="C37" s="13">
        <v>77.982935105301792</v>
      </c>
      <c r="D37" s="13"/>
      <c r="E37" s="13">
        <v>-22172.608018355255</v>
      </c>
      <c r="F37" s="13">
        <v>-22.172608018355255</v>
      </c>
      <c r="G37" s="13"/>
      <c r="H37" s="13">
        <f t="shared" si="0"/>
        <v>-128.43264104950035</v>
      </c>
      <c r="R37" s="2"/>
      <c r="S37" s="2"/>
      <c r="T37" s="2"/>
      <c r="U37" s="2"/>
      <c r="V37" s="2"/>
      <c r="W37" s="2"/>
    </row>
    <row r="38" spans="1:23" ht="13.5" customHeight="1" x14ac:dyDescent="0.15">
      <c r="A38" s="10" t="s">
        <v>33</v>
      </c>
      <c r="B38" s="13">
        <v>5543.8322796970406</v>
      </c>
      <c r="C38" s="13">
        <v>5.5438322796970407</v>
      </c>
      <c r="D38" s="13"/>
      <c r="E38" s="13">
        <v>13284.830817534112</v>
      </c>
      <c r="F38" s="13"/>
      <c r="G38" s="13"/>
      <c r="H38" s="13">
        <f t="shared" si="0"/>
        <v>139.63262500178129</v>
      </c>
      <c r="R38" s="2"/>
      <c r="S38" s="2"/>
      <c r="T38" s="2"/>
      <c r="U38" s="2"/>
      <c r="V38" s="2"/>
      <c r="W38" s="2"/>
    </row>
    <row r="39" spans="1:23" ht="13.5" customHeight="1" x14ac:dyDescent="0.15">
      <c r="A39" s="10" t="s">
        <v>34</v>
      </c>
      <c r="B39" s="13">
        <v>9.7017064894698208</v>
      </c>
      <c r="C39" s="13">
        <v>9.7017064894698215E-3</v>
      </c>
      <c r="D39" s="13"/>
      <c r="E39" s="13">
        <v>8.9672608018355255</v>
      </c>
      <c r="F39" s="13"/>
      <c r="G39" s="13"/>
      <c r="H39" s="13">
        <f t="shared" si="0"/>
        <v>-7.5702732135986439</v>
      </c>
      <c r="R39" s="2"/>
      <c r="S39" s="2"/>
      <c r="T39" s="2"/>
      <c r="U39" s="2"/>
      <c r="V39" s="2"/>
      <c r="W39" s="2"/>
    </row>
    <row r="40" spans="1:23" x14ac:dyDescent="0.15">
      <c r="A40" s="11"/>
      <c r="B40" s="11"/>
      <c r="C40" s="11"/>
      <c r="D40" s="11"/>
      <c r="E40" s="11"/>
      <c r="F40" s="11"/>
      <c r="G40" s="11"/>
      <c r="H40" s="11"/>
    </row>
    <row r="41" spans="1:23" x14ac:dyDescent="0.15">
      <c r="A41" s="3" t="s">
        <v>28</v>
      </c>
      <c r="B41" s="3"/>
      <c r="C41" s="3"/>
      <c r="D41" s="3"/>
    </row>
    <row r="43" spans="1:23" x14ac:dyDescent="0.15">
      <c r="A43" s="1" t="s">
        <v>42</v>
      </c>
    </row>
  </sheetData>
  <mergeCells count="9">
    <mergeCell ref="A1:I1"/>
    <mergeCell ref="A2:I2"/>
    <mergeCell ref="A3:I3"/>
    <mergeCell ref="A4:I4"/>
    <mergeCell ref="E7:G7"/>
    <mergeCell ref="B7:D7"/>
    <mergeCell ref="H6:H7"/>
    <mergeCell ref="B6:D6"/>
    <mergeCell ref="E6:G6"/>
  </mergeCells>
  <pageMargins left="0.511811024" right="0.511811024" top="0.78740157499999996" bottom="0.78740157499999996" header="0.31496062000000002" footer="0.31496062000000002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Custo_Alho_Abril_2026</vt:lpstr>
      <vt:lpstr>Custo_Alho_Abril_2026!Area_de_impressao</vt:lpstr>
    </vt:vector>
  </TitlesOfParts>
  <Company>Copercampos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Copercampos</dc:creator>
  <cp:lastModifiedBy>edila</cp:lastModifiedBy>
  <cp:lastPrinted>2022-05-31T19:43:28Z</cp:lastPrinted>
  <dcterms:created xsi:type="dcterms:W3CDTF">1999-07-19T11:40:25Z</dcterms:created>
  <dcterms:modified xsi:type="dcterms:W3CDTF">2026-05-18T18:25:52Z</dcterms:modified>
</cp:coreProperties>
</file>