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0" windowWidth="28800" windowHeight="12435"/>
  </bookViews>
  <sheets>
    <sheet name="Custo_Trigo_alta_2026" sheetId="6" r:id="rId1"/>
  </sheets>
  <externalReferences>
    <externalReference r:id="rId2"/>
    <externalReference r:id="rId3"/>
  </externalReferences>
  <definedNames>
    <definedName name="_xlnm.Print_Area" localSheetId="0">Custo_Trigo_alta_2026!$A$1:$M$41</definedName>
  </definedNames>
  <calcPr calcId="145621"/>
</workbook>
</file>

<file path=xl/calcChain.xml><?xml version="1.0" encoding="utf-8"?>
<calcChain xmlns="http://schemas.openxmlformats.org/spreadsheetml/2006/main">
  <c r="H21" i="6" l="1"/>
  <c r="H15" i="6"/>
  <c r="H12" i="6"/>
  <c r="H11" i="6"/>
  <c r="H13" i="6"/>
  <c r="H14" i="6"/>
  <c r="H16" i="6"/>
  <c r="H17" i="6"/>
  <c r="H20" i="6"/>
  <c r="H22" i="6"/>
  <c r="H23" i="6"/>
  <c r="H25" i="6"/>
  <c r="H26" i="6"/>
  <c r="H27" i="6"/>
  <c r="H29" i="6"/>
  <c r="H32" i="6"/>
  <c r="H34" i="6"/>
  <c r="H28" i="6" l="1"/>
  <c r="H10" i="6"/>
  <c r="H19" i="6" l="1"/>
  <c r="H9" i="6"/>
  <c r="H31" i="6" l="1"/>
  <c r="H38" i="6" l="1"/>
  <c r="H37" i="6"/>
  <c r="H33" i="6"/>
  <c r="H35" i="6"/>
  <c r="H36" i="6" l="1"/>
</calcChain>
</file>

<file path=xl/sharedStrings.xml><?xml version="1.0" encoding="utf-8"?>
<sst xmlns="http://schemas.openxmlformats.org/spreadsheetml/2006/main" count="49" uniqueCount="40">
  <si>
    <t>Semente</t>
  </si>
  <si>
    <t>Colheita</t>
  </si>
  <si>
    <t>COMPONENTES DO CUSTO</t>
  </si>
  <si>
    <t>R$/saca</t>
  </si>
  <si>
    <t>% (COE)</t>
  </si>
  <si>
    <t>A - INSUMOS</t>
  </si>
  <si>
    <t>Fertilizantes</t>
  </si>
  <si>
    <t>Agrotóxicos</t>
  </si>
  <si>
    <t>B - SERVIÇOS MÃO-DE-OBRA</t>
  </si>
  <si>
    <t>Preparo do Solo</t>
  </si>
  <si>
    <t>Plantio</t>
  </si>
  <si>
    <t>Tratos Culturais</t>
  </si>
  <si>
    <t>Irrigação</t>
  </si>
  <si>
    <t>C - SERVIÇOS MECÂNICOS</t>
  </si>
  <si>
    <t xml:space="preserve">D - DESPESAS GERAIS </t>
  </si>
  <si>
    <t>E - ASSISTÊNCIA TÉCNICA</t>
  </si>
  <si>
    <t>F - SEGURO DA PRODUÇÃO (PROAGRO)</t>
  </si>
  <si>
    <t>G - CUSTOS FINANCEIROS</t>
  </si>
  <si>
    <t>H - DESPESAS DE COMERCIALIZAÇÃO</t>
  </si>
  <si>
    <t>I - ARRENDAMENTO</t>
  </si>
  <si>
    <t>CUSTO OPERACIONAL EFETIVO (COE=A+B+...+I)</t>
  </si>
  <si>
    <t>J - DEPRECIAÇÃO</t>
  </si>
  <si>
    <t>CUSTO OPERACIONAL TOTAL (COT=COE + J)</t>
  </si>
  <si>
    <t>RECEITA BRUTA</t>
  </si>
  <si>
    <t>MARGEM BRUTA (RB - COE)</t>
  </si>
  <si>
    <t>LUCRO OPERACIONAL (RB - COT)</t>
  </si>
  <si>
    <t>PRODUTIVIDADE DE NIVELAMENTO (sacas) (COT/preço)</t>
  </si>
  <si>
    <t>PREÇO DE NIVELAMENTO (R$) (COT/produt. em sacas)</t>
  </si>
  <si>
    <t>R$/há</t>
  </si>
  <si>
    <t>Ano</t>
  </si>
  <si>
    <t>Especificação/Mês</t>
  </si>
  <si>
    <t>Fonte: Epagri/Cepa.</t>
  </si>
  <si>
    <t>SISTEMA DE CULTIVO: Plantio direto</t>
  </si>
  <si>
    <t>TRIGO: ALTA TECNOLOGIA</t>
  </si>
  <si>
    <t>Rendimento médio esperado (saco 60 kg/ha) - 70</t>
  </si>
  <si>
    <t>CUSTO DE PRODUÇÃO REFERENCIAL</t>
  </si>
  <si>
    <t>Variação (%)</t>
  </si>
  <si>
    <t>Abril</t>
  </si>
  <si>
    <t>abr-26/abr-25</t>
  </si>
  <si>
    <t>(*) Informações atualizadas em abril/2026.  Dados sujeitos a alterações.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</si>
</sst>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9" x14ac:knownFonts="1">
    <font>
      <sz val="10"/>
      <name val="Arial"/>
    </font>
    <font>
      <sz val="8"/>
      <name val="Verdana"/>
      <family val="2"/>
    </font>
    <font>
      <b/>
      <sz val="8"/>
      <name val="Verdana"/>
      <family val="2"/>
    </font>
    <font>
      <b/>
      <sz val="12"/>
      <name val="Verdana"/>
      <family val="2"/>
    </font>
    <font>
      <b/>
      <i/>
      <sz val="8"/>
      <name val="Verdana"/>
      <family val="2"/>
    </font>
    <font>
      <sz val="10"/>
      <name val="MS Sans Serif"/>
      <family val="2"/>
    </font>
    <font>
      <b/>
      <sz val="18"/>
      <color rgb="FF404040"/>
      <name val="Arial"/>
      <family val="2"/>
    </font>
    <font>
      <sz val="8"/>
      <color theme="1"/>
      <name val="Verdana"/>
      <family val="2"/>
    </font>
    <font>
      <b/>
      <sz val="8"/>
      <color theme="1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0"/>
        <bgColor rgb="FFE7F6E9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34">
    <xf numFmtId="0" fontId="0" fillId="0" borderId="0" xfId="0"/>
    <xf numFmtId="0" fontId="1" fillId="0" borderId="0" xfId="0" applyFont="1"/>
    <xf numFmtId="0" fontId="1" fillId="0" borderId="0" xfId="0" applyFont="1" applyFill="1"/>
    <xf numFmtId="2" fontId="1" fillId="0" borderId="0" xfId="0" applyNumberFormat="1" applyFont="1" applyFill="1"/>
    <xf numFmtId="0" fontId="4" fillId="0" borderId="0" xfId="0" applyFont="1"/>
    <xf numFmtId="0" fontId="6" fillId="0" borderId="0" xfId="0" applyFont="1" applyAlignment="1">
      <alignment horizontal="center" vertical="center" readingOrder="1"/>
    </xf>
    <xf numFmtId="0" fontId="2" fillId="0" borderId="0" xfId="0" applyFont="1" applyFill="1"/>
    <xf numFmtId="2" fontId="2" fillId="0" borderId="0" xfId="0" applyNumberFormat="1" applyFont="1" applyFill="1"/>
    <xf numFmtId="0" fontId="1" fillId="3" borderId="0" xfId="0" applyFont="1" applyFill="1"/>
    <xf numFmtId="0" fontId="2" fillId="2" borderId="1" xfId="0" applyFont="1" applyFill="1" applyBorder="1"/>
    <xf numFmtId="0" fontId="2" fillId="2" borderId="1" xfId="0" applyFont="1" applyFill="1" applyBorder="1" applyAlignment="1">
      <alignment horizontal="left" vertical="center"/>
    </xf>
    <xf numFmtId="0" fontId="2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2" fontId="7" fillId="5" borderId="0" xfId="0" applyNumberFormat="1" applyFont="1" applyFill="1" applyBorder="1" applyAlignment="1">
      <alignment vertical="center"/>
    </xf>
    <xf numFmtId="2" fontId="7" fillId="6" borderId="0" xfId="0" applyNumberFormat="1" applyFont="1" applyFill="1" applyBorder="1" applyAlignment="1">
      <alignment vertical="center"/>
    </xf>
    <xf numFmtId="2" fontId="7" fillId="4" borderId="0" xfId="0" applyNumberFormat="1" applyFont="1" applyFill="1" applyBorder="1" applyAlignment="1">
      <alignment vertical="center"/>
    </xf>
    <xf numFmtId="2" fontId="7" fillId="6" borderId="0" xfId="0" applyNumberFormat="1" applyFont="1" applyFill="1" applyBorder="1" applyAlignment="1">
      <alignment horizontal="right" vertical="center"/>
    </xf>
    <xf numFmtId="0" fontId="7" fillId="5" borderId="0" xfId="0" applyFont="1" applyFill="1" applyBorder="1" applyAlignment="1">
      <alignment vertical="center"/>
    </xf>
    <xf numFmtId="2" fontId="8" fillId="5" borderId="0" xfId="0" applyNumberFormat="1" applyFont="1" applyFill="1" applyBorder="1" applyAlignment="1">
      <alignment vertical="center"/>
    </xf>
    <xf numFmtId="164" fontId="8" fillId="5" borderId="0" xfId="0" applyNumberFormat="1" applyFont="1" applyFill="1" applyBorder="1" applyAlignment="1">
      <alignment horizontal="center" vertical="center"/>
    </xf>
    <xf numFmtId="164" fontId="8" fillId="5" borderId="0" xfId="0" applyNumberFormat="1" applyFont="1" applyFill="1" applyBorder="1" applyAlignment="1">
      <alignment vertical="center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colors>
    <mruColors>
      <color rgb="FFFFF2CC"/>
      <color rgb="FFFFCD69"/>
      <color rgb="FFFFC03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sz="1400" b="0" i="0">
                <a:solidFill>
                  <a:srgbClr val="000000"/>
                </a:solidFill>
                <a:latin typeface="Calibri"/>
              </a:defRPr>
            </a:pPr>
            <a:r>
              <a:rPr lang="pt-BR" sz="1800" b="1" i="0" baseline="0">
                <a:effectLst/>
              </a:rPr>
              <a:t>Custo de produção referencial - trigo alta tecnologia (%) - abril - 2026</a:t>
            </a:r>
            <a:endParaRPr lang="pt-BR" sz="1400">
              <a:effectLst/>
            </a:endParaRP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1149821746901645"/>
          <c:y val="0.29045145952500623"/>
          <c:w val="0.49214151367514597"/>
          <c:h val="0.67475990029548194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</c:spPr>
          </c:dPt>
          <c:dPt>
            <c:idx val="1"/>
            <c:bubble3D val="0"/>
            <c:spPr>
              <a:solidFill>
                <a:schemeClr val="accent2"/>
              </a:solidFill>
            </c:spPr>
          </c:dPt>
          <c:dPt>
            <c:idx val="2"/>
            <c:bubble3D val="0"/>
            <c:spPr>
              <a:solidFill>
                <a:schemeClr val="accent3"/>
              </a:solidFill>
            </c:spPr>
          </c:dPt>
          <c:dPt>
            <c:idx val="3"/>
            <c:bubble3D val="0"/>
            <c:spPr>
              <a:solidFill>
                <a:schemeClr val="accent4"/>
              </a:solidFill>
            </c:spPr>
          </c:dPt>
          <c:dPt>
            <c:idx val="4"/>
            <c:bubble3D val="0"/>
            <c:spPr>
              <a:solidFill>
                <a:schemeClr val="accent5"/>
              </a:solidFill>
            </c:spPr>
          </c:dPt>
          <c:dPt>
            <c:idx val="5"/>
            <c:bubble3D val="0"/>
            <c:spPr>
              <a:solidFill>
                <a:schemeClr val="accent6"/>
              </a:solidFill>
            </c:spPr>
          </c:dPt>
          <c:dPt>
            <c:idx val="6"/>
            <c:bubble3D val="0"/>
            <c:spPr>
              <a:solidFill>
                <a:schemeClr val="accent1"/>
              </a:solidFill>
            </c:spPr>
          </c:dPt>
          <c:dPt>
            <c:idx val="7"/>
            <c:bubble3D val="0"/>
            <c:spPr>
              <a:solidFill>
                <a:schemeClr val="accent2"/>
              </a:solidFill>
            </c:spPr>
          </c:dPt>
          <c:dLbls>
            <c:dLbl>
              <c:idx val="0"/>
              <c:layout>
                <c:manualLayout>
                  <c:x val="-0.15990900189378399"/>
                  <c:y val="-8.73857789052964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4416430071748142E-2"/>
                  <c:y val="-9.125242323432975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.13223549507826607"/>
                  <c:y val="-3.46897063398989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2.0744607775793376E-2"/>
                  <c:y val="1.62257377402292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4.3472616744133914E-4"/>
                  <c:y val="-2.58424079968727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9.8181669428878352E-3"/>
                  <c:y val="-4.921810305626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[2]Custo_Trigo_alta_tecnologia!$N$7:$N$14</c:f>
              <c:strCache>
                <c:ptCount val="8"/>
                <c:pt idx="0">
                  <c:v>1 - INSUMOS</c:v>
                </c:pt>
                <c:pt idx="1">
                  <c:v>2 - SERVIÇOS MÃO-DE-OBRA</c:v>
                </c:pt>
                <c:pt idx="2">
                  <c:v>3 - SERVIÇOS MECÂNICOS</c:v>
                </c:pt>
                <c:pt idx="3">
                  <c:v>4 - DESPESAS GERAIS </c:v>
                </c:pt>
                <c:pt idx="4">
                  <c:v>5 - ASSISTÊNCIA TÉCNICA</c:v>
                </c:pt>
                <c:pt idx="5">
                  <c:v>6 - SEGURO DA PRODUÇÃO (PROAGRO)</c:v>
                </c:pt>
                <c:pt idx="6">
                  <c:v>7 - CUSTOS FINANCEIROS</c:v>
                </c:pt>
                <c:pt idx="7">
                  <c:v>8 - DESPESAS DE COMERCIALIZAÇÃO</c:v>
                </c:pt>
              </c:strCache>
            </c:strRef>
          </c:cat>
          <c:val>
            <c:numRef>
              <c:f>[2]Custo_Trigo_alta_tecnologia!$O$7:$O$14</c:f>
              <c:numCache>
                <c:formatCode>#,##0.00</c:formatCode>
                <c:ptCount val="8"/>
                <c:pt idx="0">
                  <c:v>58.739974196036925</c:v>
                </c:pt>
                <c:pt idx="1">
                  <c:v>3.6731978667366856</c:v>
                </c:pt>
                <c:pt idx="2">
                  <c:v>18.886339197953493</c:v>
                </c:pt>
                <c:pt idx="3">
                  <c:v>0.81299511260727109</c:v>
                </c:pt>
                <c:pt idx="4">
                  <c:v>1.6422501274666879</c:v>
                </c:pt>
                <c:pt idx="5">
                  <c:v>3.2845002549333757</c:v>
                </c:pt>
                <c:pt idx="6">
                  <c:v>6.9631405404587561</c:v>
                </c:pt>
                <c:pt idx="7">
                  <c:v>5.9976027038067636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61249240086363554"/>
          <c:y val="0.29764353923844628"/>
          <c:w val="0.3660006540400213"/>
          <c:h val="0.65926844250851624"/>
        </c:manualLayout>
      </c:layout>
      <c:overlay val="0"/>
      <c:txPr>
        <a:bodyPr/>
        <a:lstStyle/>
        <a:p>
          <a:pPr lvl="0">
            <a:defRPr sz="900" b="0" i="0">
              <a:solidFill>
                <a:srgbClr val="000000"/>
              </a:solidFill>
              <a:latin typeface="Calibri"/>
            </a:defRPr>
          </a:pPr>
          <a:endParaRPr lang="pt-BR"/>
        </a:p>
      </c:txPr>
    </c:legend>
    <c:plotVisOnly val="1"/>
    <c:dispBlanksAs val="zero"/>
    <c:showDLblsOverMax val="1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47625</xdr:rowOff>
    </xdr:from>
    <xdr:to>
      <xdr:col>0</xdr:col>
      <xdr:colOff>2076450</xdr:colOff>
      <xdr:row>3</xdr:row>
      <xdr:rowOff>104727</xdr:rowOff>
    </xdr:to>
    <xdr:pic>
      <xdr:nvPicPr>
        <xdr:cNvPr id="4" name="Imagem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47625"/>
          <a:ext cx="1876425" cy="628602"/>
        </a:xfrm>
        <a:prstGeom prst="rect">
          <a:avLst/>
        </a:prstGeom>
      </xdr:spPr>
    </xdr:pic>
    <xdr:clientData/>
  </xdr:twoCellAnchor>
  <xdr:oneCellAnchor>
    <xdr:from>
      <xdr:col>8</xdr:col>
      <xdr:colOff>323851</xdr:colOff>
      <xdr:row>5</xdr:row>
      <xdr:rowOff>38099</xdr:rowOff>
    </xdr:from>
    <xdr:ext cx="4229099" cy="3133725"/>
    <xdr:graphicFrame macro="">
      <xdr:nvGraphicFramePr>
        <xdr:cNvPr id="5" name="Chart 16" title="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eu%20Drive/GPA%20(PRECOS)/Custos/CUSTO_NOVA_VERSAO/Custo_2025/CUSTO_PRODUCAO_ABRIL_20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rives%20compartilhados/CEPA%20Dados/Precos_SPM/CUSTOS_2026/CUSTO_PRODUCAO_ABRIL_2026_FINAL%20-%20JO&#195;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ço geral"/>
      <sheetName val="Precos do custo"/>
      <sheetName val="Colheitadeira"/>
      <sheetName val="TAI"/>
      <sheetName val="trator"/>
      <sheetName val="Resumo geral"/>
      <sheetName val="Custo_Alho"/>
      <sheetName val="Custo_Arroz"/>
      <sheetName val="Custo_Cebola"/>
      <sheetName val="Custo_Milho_media_tecnologia"/>
      <sheetName val="Custo_Milho_alta_tecnologia"/>
      <sheetName val="Custo_Milho_Silagem"/>
      <sheetName val="Custo_Soja_alta_tecnologia"/>
      <sheetName val="Custo_Feijao_alta_tecnologia"/>
      <sheetName val="Custo_Feijao_media_tecnologia"/>
      <sheetName val="Custo_Trigo_alta_tecnologia"/>
      <sheetName val="Custo_Trigo_media_tecnologia"/>
      <sheetName val="Custo_Aveia_preta"/>
      <sheetName val="Custo_Aveia_preta + Azevem"/>
      <sheetName val="Custo_leite"/>
      <sheetName val="PLANILHA_SISTEM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7">
          <cell r="N7" t="str">
            <v>1 - INSUMOS</v>
          </cell>
          <cell r="O7">
            <v>56.719968155874135</v>
          </cell>
        </row>
        <row r="8">
          <cell r="N8" t="str">
            <v>2 - SERVIÇOS MÃO-DE-OBRA</v>
          </cell>
          <cell r="O8">
            <v>3.2472396241668875</v>
          </cell>
        </row>
        <row r="9">
          <cell r="N9" t="str">
            <v>3 - SERVIÇOS MECÂNICOS</v>
          </cell>
          <cell r="O9">
            <v>20.168739075470242</v>
          </cell>
        </row>
        <row r="10">
          <cell r="N10" t="str">
            <v xml:space="preserve">4 - DESPESAS GERAIS </v>
          </cell>
          <cell r="O10">
            <v>0.80135946855511264</v>
          </cell>
        </row>
        <row r="11">
          <cell r="N11" t="str">
            <v>5 - ASSISTÊNCIA TÉCNICA</v>
          </cell>
          <cell r="O11">
            <v>1.6187461264813279</v>
          </cell>
        </row>
        <row r="12">
          <cell r="N12" t="str">
            <v>6 - SEGURO DA PRODUÇÃO (PROAGRO)</v>
          </cell>
          <cell r="O12">
            <v>3.2374922529626557</v>
          </cell>
        </row>
        <row r="13">
          <cell r="N13" t="str">
            <v>7 - CUSTOS FINANCEIROS</v>
          </cell>
          <cell r="O13">
            <v>6.8634835762808297</v>
          </cell>
        </row>
        <row r="14">
          <cell r="N14" t="str">
            <v>8 - DESPESAS DE COMERCIALIZAÇÃO</v>
          </cell>
          <cell r="O14">
            <v>7.3429717202088183</v>
          </cell>
        </row>
      </sheetData>
      <sheetData sheetId="16">
        <row r="6">
          <cell r="N6" t="str">
            <v>1 - INSUMOS</v>
          </cell>
        </row>
      </sheetData>
      <sheetData sheetId="17"/>
      <sheetData sheetId="18"/>
      <sheetData sheetId="19"/>
      <sheetData sheetId="2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ço geral"/>
      <sheetName val="Precos do custo"/>
      <sheetName val="Colheitadeira"/>
      <sheetName val="TAI"/>
      <sheetName val="trator"/>
      <sheetName val="Resumo geral"/>
      <sheetName val="Custo_Maçã"/>
      <sheetName val="Custo_Maracujá"/>
      <sheetName val="Custo_Banana_Caturra até 30t"/>
      <sheetName val="Custo_Banana_Caturra 30 a 40 t"/>
      <sheetName val="Custo_Banana_Caturra acima 40t"/>
      <sheetName val="Custo_Alho"/>
      <sheetName val="Custo_Arroz"/>
      <sheetName val="Custo_Cebola"/>
      <sheetName val="Custo_Milho_media_tecnologia"/>
      <sheetName val="Milho_agricultura_familiar"/>
      <sheetName val="Custo_Milho_alta_tecnologia"/>
      <sheetName val="Custo_Milho_Silagem"/>
      <sheetName val="Custo_Soja_alta_tecnologia"/>
      <sheetName val="Custo_Feijao_alta_tecnologia"/>
      <sheetName val="Custo_Feijao_media_tecnologia"/>
      <sheetName val="Custo_Trigo_alta_tecnologia"/>
      <sheetName val="Custo_Trigo_media_tecnologia"/>
      <sheetName val="Custo_Aveia_preta"/>
      <sheetName val="Custo_Aveia_preta + Azevem"/>
      <sheetName val="Custo_leite"/>
      <sheetName val="PLANILHA_SISTEM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7">
          <cell r="N7" t="str">
            <v>1 - INSUMOS</v>
          </cell>
          <cell r="O7">
            <v>58.739974196036925</v>
          </cell>
        </row>
        <row r="8">
          <cell r="N8" t="str">
            <v>2 - SERVIÇOS MÃO-DE-OBRA</v>
          </cell>
          <cell r="O8">
            <v>3.6731978667366856</v>
          </cell>
        </row>
        <row r="9">
          <cell r="N9" t="str">
            <v>3 - SERVIÇOS MECÂNICOS</v>
          </cell>
          <cell r="O9">
            <v>18.886339197953493</v>
          </cell>
        </row>
        <row r="10">
          <cell r="N10" t="str">
            <v xml:space="preserve">4 - DESPESAS GERAIS </v>
          </cell>
          <cell r="O10">
            <v>0.81299511260727109</v>
          </cell>
        </row>
        <row r="11">
          <cell r="N11" t="str">
            <v>5 - ASSISTÊNCIA TÉCNICA</v>
          </cell>
          <cell r="O11">
            <v>1.6422501274666879</v>
          </cell>
        </row>
        <row r="12">
          <cell r="N12" t="str">
            <v>6 - SEGURO DA PRODUÇÃO (PROAGRO)</v>
          </cell>
          <cell r="O12">
            <v>3.2845002549333757</v>
          </cell>
        </row>
        <row r="13">
          <cell r="N13" t="str">
            <v>7 - CUSTOS FINANCEIROS</v>
          </cell>
          <cell r="O13">
            <v>6.9631405404587561</v>
          </cell>
        </row>
        <row r="14">
          <cell r="N14" t="str">
            <v>8 - DESPESAS DE COMERCIALIZAÇÃO</v>
          </cell>
          <cell r="O14">
            <v>5.9976027038067636</v>
          </cell>
        </row>
      </sheetData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2"/>
  <sheetViews>
    <sheetView showGridLines="0" tabSelected="1" zoomScaleNormal="100" workbookViewId="0">
      <selection activeCell="J32" sqref="J32"/>
    </sheetView>
  </sheetViews>
  <sheetFormatPr defaultRowHeight="10.5" x14ac:dyDescent="0.15"/>
  <cols>
    <col min="1" max="1" width="51" style="1" customWidth="1"/>
    <col min="2" max="2" width="12.28515625" style="1" customWidth="1"/>
    <col min="3" max="3" width="11.5703125" style="1" customWidth="1"/>
    <col min="4" max="4" width="10.5703125" style="1" customWidth="1"/>
    <col min="5" max="5" width="11" style="1" customWidth="1"/>
    <col min="6" max="6" width="10.42578125" style="1" customWidth="1"/>
    <col min="7" max="7" width="10.7109375" style="1" customWidth="1"/>
    <col min="8" max="8" width="15.140625" style="1" customWidth="1"/>
    <col min="9" max="9" width="9.140625" style="1"/>
    <col min="10" max="10" width="51.42578125" style="1" bestFit="1" customWidth="1"/>
    <col min="11" max="12" width="9.140625" style="1"/>
    <col min="13" max="13" width="3.28515625" style="1" customWidth="1"/>
    <col min="14" max="16384" width="9.140625" style="1"/>
  </cols>
  <sheetData>
    <row r="1" spans="1:9" ht="15" x14ac:dyDescent="0.2">
      <c r="A1" s="15" t="s">
        <v>35</v>
      </c>
      <c r="B1" s="15"/>
      <c r="C1" s="15"/>
      <c r="D1" s="15"/>
      <c r="E1" s="15"/>
      <c r="F1" s="15"/>
      <c r="G1" s="15"/>
      <c r="H1" s="15"/>
      <c r="I1" s="15"/>
    </row>
    <row r="2" spans="1:9" ht="15" x14ac:dyDescent="0.2">
      <c r="A2" s="15" t="s">
        <v>33</v>
      </c>
      <c r="B2" s="15"/>
      <c r="C2" s="15"/>
      <c r="D2" s="15"/>
      <c r="E2" s="15"/>
      <c r="F2" s="15"/>
      <c r="G2" s="15"/>
      <c r="H2" s="15"/>
      <c r="I2" s="15"/>
    </row>
    <row r="3" spans="1:9" ht="15" x14ac:dyDescent="0.2">
      <c r="A3" s="15" t="s">
        <v>32</v>
      </c>
      <c r="B3" s="15"/>
      <c r="C3" s="15"/>
      <c r="D3" s="15"/>
      <c r="E3" s="15"/>
      <c r="F3" s="15"/>
      <c r="G3" s="15"/>
      <c r="H3" s="15"/>
      <c r="I3" s="15"/>
    </row>
    <row r="4" spans="1:9" ht="15" x14ac:dyDescent="0.2">
      <c r="A4" s="15" t="s">
        <v>34</v>
      </c>
      <c r="B4" s="15"/>
      <c r="C4" s="15"/>
      <c r="D4" s="15"/>
      <c r="E4" s="15"/>
      <c r="F4" s="15"/>
      <c r="G4" s="15"/>
      <c r="H4" s="15"/>
      <c r="I4" s="15"/>
    </row>
    <row r="6" spans="1:9" ht="14.25" customHeight="1" x14ac:dyDescent="0.15">
      <c r="A6" s="9" t="s">
        <v>29</v>
      </c>
      <c r="B6" s="22">
        <v>2025</v>
      </c>
      <c r="C6" s="22"/>
      <c r="D6" s="22"/>
      <c r="E6" s="23">
        <v>2026</v>
      </c>
      <c r="F6" s="24"/>
      <c r="G6" s="25"/>
      <c r="H6" s="17" t="s">
        <v>36</v>
      </c>
    </row>
    <row r="7" spans="1:9" ht="12.75" customHeight="1" x14ac:dyDescent="0.15">
      <c r="A7" s="10" t="s">
        <v>30</v>
      </c>
      <c r="B7" s="19" t="s">
        <v>37</v>
      </c>
      <c r="C7" s="20"/>
      <c r="D7" s="21"/>
      <c r="E7" s="16" t="s">
        <v>37</v>
      </c>
      <c r="F7" s="16"/>
      <c r="G7" s="16"/>
      <c r="H7" s="18"/>
    </row>
    <row r="8" spans="1:9" ht="13.5" customHeight="1" x14ac:dyDescent="0.15">
      <c r="A8" s="9" t="s">
        <v>2</v>
      </c>
      <c r="B8" s="12" t="s">
        <v>28</v>
      </c>
      <c r="C8" s="12" t="s">
        <v>3</v>
      </c>
      <c r="D8" s="12" t="s">
        <v>4</v>
      </c>
      <c r="E8" s="11" t="s">
        <v>28</v>
      </c>
      <c r="F8" s="14" t="s">
        <v>3</v>
      </c>
      <c r="G8" s="14" t="s">
        <v>4</v>
      </c>
      <c r="H8" s="13" t="s">
        <v>38</v>
      </c>
    </row>
    <row r="9" spans="1:9" ht="13.5" customHeight="1" x14ac:dyDescent="0.15">
      <c r="A9" s="6" t="s">
        <v>5</v>
      </c>
      <c r="B9" s="7">
        <v>2950.8014712301583</v>
      </c>
      <c r="C9" s="7">
        <v>42.154306731859407</v>
      </c>
      <c r="D9" s="7">
        <v>56.719968155874135</v>
      </c>
      <c r="E9" s="31">
        <v>3256.7146431944448</v>
      </c>
      <c r="F9" s="31">
        <v>46.524494902777782</v>
      </c>
      <c r="G9" s="31">
        <v>58.739974196036925</v>
      </c>
      <c r="H9" s="7">
        <f>(E9/B9-1)*100</f>
        <v>10.367121439611937</v>
      </c>
    </row>
    <row r="10" spans="1:9" ht="13.5" customHeight="1" x14ac:dyDescent="0.15">
      <c r="A10" s="2" t="s">
        <v>0</v>
      </c>
      <c r="B10" s="3">
        <v>899.17142857142846</v>
      </c>
      <c r="C10" s="3">
        <v>12.845306122448978</v>
      </c>
      <c r="D10" s="3">
        <v>17.283770288341866</v>
      </c>
      <c r="E10" s="27">
        <v>796.07142857142867</v>
      </c>
      <c r="F10" s="28">
        <v>11.372448979591837</v>
      </c>
      <c r="G10" s="27">
        <v>14.358401117581751</v>
      </c>
      <c r="H10" s="3">
        <f t="shared" ref="H10:H38" si="0">(E10/B10-1)*100</f>
        <v>-11.466111658352107</v>
      </c>
    </row>
    <row r="11" spans="1:9" ht="13.5" customHeight="1" x14ac:dyDescent="0.15">
      <c r="A11" s="2" t="s">
        <v>6</v>
      </c>
      <c r="B11" s="3">
        <v>1690.3777777777777</v>
      </c>
      <c r="C11" s="3">
        <v>24.148253968253968</v>
      </c>
      <c r="D11" s="3">
        <v>32.492248177910191</v>
      </c>
      <c r="E11" s="27">
        <v>2150.7228571428573</v>
      </c>
      <c r="F11" s="28">
        <v>30.724612244897962</v>
      </c>
      <c r="G11" s="27">
        <v>38.791671660701724</v>
      </c>
      <c r="H11" s="3">
        <f t="shared" si="0"/>
        <v>27.233266161973766</v>
      </c>
    </row>
    <row r="12" spans="1:9" ht="13.5" customHeight="1" x14ac:dyDescent="0.15">
      <c r="A12" s="2" t="s">
        <v>7</v>
      </c>
      <c r="B12" s="3">
        <v>361.25226488095245</v>
      </c>
      <c r="C12" s="3">
        <v>5.1607466411564635</v>
      </c>
      <c r="D12" s="3">
        <v>6.9439496896220785</v>
      </c>
      <c r="E12" s="27">
        <v>309.92035748015871</v>
      </c>
      <c r="F12" s="28">
        <v>4.427433678287982</v>
      </c>
      <c r="G12" s="27">
        <v>5.5899014177534552</v>
      </c>
      <c r="H12" s="3">
        <f t="shared" si="0"/>
        <v>-14.209435453009467</v>
      </c>
    </row>
    <row r="13" spans="1:9" ht="13.5" customHeight="1" x14ac:dyDescent="0.15">
      <c r="A13" s="6" t="s">
        <v>8</v>
      </c>
      <c r="B13" s="7">
        <v>168.93449999999999</v>
      </c>
      <c r="C13" s="7">
        <v>2.4133499999999999</v>
      </c>
      <c r="D13" s="7">
        <v>3.2472396241668875</v>
      </c>
      <c r="E13" s="31">
        <v>203.65275000000003</v>
      </c>
      <c r="F13" s="31">
        <v>2.9093250000000004</v>
      </c>
      <c r="G13" s="31">
        <v>3.6731978667366856</v>
      </c>
      <c r="H13" s="7">
        <f t="shared" si="0"/>
        <v>20.551308347318063</v>
      </c>
    </row>
    <row r="14" spans="1:9" ht="13.5" customHeight="1" x14ac:dyDescent="0.15">
      <c r="A14" s="2" t="s">
        <v>9</v>
      </c>
      <c r="B14" s="3">
        <v>16.088999999999999</v>
      </c>
      <c r="C14" s="3">
        <v>0.22984285714285713</v>
      </c>
      <c r="D14" s="3">
        <v>0.30926091658732263</v>
      </c>
      <c r="E14" s="27">
        <v>19.395500000000002</v>
      </c>
      <c r="F14" s="28">
        <v>0.27707857142857145</v>
      </c>
      <c r="G14" s="27">
        <v>0.34982836826063674</v>
      </c>
      <c r="H14" s="3">
        <f t="shared" si="0"/>
        <v>20.551308347318063</v>
      </c>
    </row>
    <row r="15" spans="1:9" ht="13.5" customHeight="1" x14ac:dyDescent="0.15">
      <c r="A15" s="2" t="s">
        <v>10</v>
      </c>
      <c r="B15" s="3">
        <v>32.177999999999997</v>
      </c>
      <c r="C15" s="3">
        <v>0.45968571428571425</v>
      </c>
      <c r="D15" s="3">
        <v>0.61852183317464526</v>
      </c>
      <c r="E15" s="27">
        <v>38.791000000000004</v>
      </c>
      <c r="F15" s="28">
        <v>0.5541571428571429</v>
      </c>
      <c r="G15" s="27">
        <v>0.69965673652127347</v>
      </c>
      <c r="H15" s="3">
        <f t="shared" si="0"/>
        <v>20.551308347318063</v>
      </c>
    </row>
    <row r="16" spans="1:9" ht="13.5" customHeight="1" x14ac:dyDescent="0.15">
      <c r="A16" s="2" t="s">
        <v>11</v>
      </c>
      <c r="B16" s="3">
        <v>88.489499999999992</v>
      </c>
      <c r="C16" s="3">
        <v>1.2641357142857141</v>
      </c>
      <c r="D16" s="3">
        <v>1.7009350412302744</v>
      </c>
      <c r="E16" s="27">
        <v>106.67525000000001</v>
      </c>
      <c r="F16" s="28">
        <v>1.5239321428571428</v>
      </c>
      <c r="G16" s="27">
        <v>1.924056025433502</v>
      </c>
      <c r="H16" s="3">
        <f t="shared" si="0"/>
        <v>20.551308347318063</v>
      </c>
    </row>
    <row r="17" spans="1:10" ht="13.5" customHeight="1" x14ac:dyDescent="0.15">
      <c r="A17" s="2" t="s">
        <v>1</v>
      </c>
      <c r="B17" s="3">
        <v>32.177999999999997</v>
      </c>
      <c r="C17" s="3">
        <v>0.45968571428571425</v>
      </c>
      <c r="D17" s="3">
        <v>0.61852183317464526</v>
      </c>
      <c r="E17" s="27">
        <v>38.791000000000004</v>
      </c>
      <c r="F17" s="28">
        <v>0.5541571428571429</v>
      </c>
      <c r="G17" s="27">
        <v>0.69965673652127347</v>
      </c>
      <c r="H17" s="3">
        <f t="shared" si="0"/>
        <v>20.551308347318063</v>
      </c>
    </row>
    <row r="18" spans="1:10" ht="13.5" customHeight="1" x14ac:dyDescent="0.15">
      <c r="A18" s="2" t="s">
        <v>12</v>
      </c>
      <c r="B18" s="3"/>
      <c r="C18" s="3"/>
      <c r="D18" s="3"/>
      <c r="E18" s="27"/>
      <c r="F18" s="29"/>
      <c r="G18" s="27"/>
      <c r="H18" s="3"/>
    </row>
    <row r="19" spans="1:10" ht="13.5" customHeight="1" x14ac:dyDescent="0.15">
      <c r="A19" s="6" t="s">
        <v>13</v>
      </c>
      <c r="B19" s="7">
        <v>1049.2591387428572</v>
      </c>
      <c r="C19" s="7">
        <v>14.989416267755104</v>
      </c>
      <c r="D19" s="7">
        <v>20.168739075470242</v>
      </c>
      <c r="E19" s="31">
        <v>1047.1134566222222</v>
      </c>
      <c r="F19" s="31">
        <v>14.958763666031746</v>
      </c>
      <c r="G19" s="31">
        <v>18.886339197953493</v>
      </c>
      <c r="H19" s="7">
        <f t="shared" si="0"/>
        <v>-0.20449496615352336</v>
      </c>
    </row>
    <row r="20" spans="1:10" ht="13.5" customHeight="1" x14ac:dyDescent="0.15">
      <c r="A20" s="2" t="s">
        <v>9</v>
      </c>
      <c r="B20" s="3">
        <v>74.715548571428585</v>
      </c>
      <c r="C20" s="3">
        <v>1.067364979591837</v>
      </c>
      <c r="D20" s="3">
        <v>1.4361737233218117</v>
      </c>
      <c r="E20" s="27">
        <v>77.307945244444454</v>
      </c>
      <c r="F20" s="28">
        <v>1.1043992177777779</v>
      </c>
      <c r="G20" s="27">
        <v>1.3943704642028643</v>
      </c>
      <c r="H20" s="3">
        <f t="shared" si="0"/>
        <v>3.4696883347346663</v>
      </c>
    </row>
    <row r="21" spans="1:10" ht="13.5" customHeight="1" x14ac:dyDescent="0.15">
      <c r="A21" s="2" t="s">
        <v>10</v>
      </c>
      <c r="B21" s="3">
        <v>276.85171428571431</v>
      </c>
      <c r="C21" s="3">
        <v>3.9550244897959188</v>
      </c>
      <c r="D21" s="3">
        <v>5.3216119658631094</v>
      </c>
      <c r="E21" s="27">
        <v>289.74826666666667</v>
      </c>
      <c r="F21" s="28">
        <v>4.139260952380952</v>
      </c>
      <c r="G21" s="27">
        <v>5.2260660119279123</v>
      </c>
      <c r="H21" s="3">
        <f t="shared" si="0"/>
        <v>4.6582887934162986</v>
      </c>
    </row>
    <row r="22" spans="1:10" ht="13.5" customHeight="1" x14ac:dyDescent="0.15">
      <c r="A22" s="2" t="s">
        <v>11</v>
      </c>
      <c r="B22" s="3">
        <v>240.5018758857143</v>
      </c>
      <c r="C22" s="3">
        <v>3.4357410840816329</v>
      </c>
      <c r="D22" s="3">
        <v>4.622899532437474</v>
      </c>
      <c r="E22" s="27">
        <v>237.9772447111111</v>
      </c>
      <c r="F22" s="28">
        <v>3.3996749244444442</v>
      </c>
      <c r="G22" s="27">
        <v>4.2922941507282735</v>
      </c>
      <c r="H22" s="3">
        <f t="shared" si="0"/>
        <v>-1.0497345042759232</v>
      </c>
    </row>
    <row r="23" spans="1:10" ht="13.5" customHeight="1" x14ac:dyDescent="0.15">
      <c r="A23" s="2" t="s">
        <v>1</v>
      </c>
      <c r="B23" s="3">
        <v>457.19</v>
      </c>
      <c r="C23" s="3">
        <v>6.5312857142857146</v>
      </c>
      <c r="D23" s="3">
        <v>8.788053853847849</v>
      </c>
      <c r="E23" s="27">
        <v>442.08000000000004</v>
      </c>
      <c r="F23" s="28">
        <v>6.3154285714285718</v>
      </c>
      <c r="G23" s="27">
        <v>7.9736085710944442</v>
      </c>
      <c r="H23" s="3">
        <f t="shared" si="0"/>
        <v>-3.3049716747960312</v>
      </c>
    </row>
    <row r="24" spans="1:10" ht="13.5" customHeight="1" x14ac:dyDescent="0.15">
      <c r="A24" s="2" t="s">
        <v>12</v>
      </c>
      <c r="B24" s="3"/>
      <c r="C24" s="3"/>
      <c r="D24" s="3"/>
      <c r="E24" s="27"/>
      <c r="F24" s="29"/>
      <c r="G24" s="27"/>
      <c r="H24" s="3"/>
    </row>
    <row r="25" spans="1:10" ht="13.5" customHeight="1" x14ac:dyDescent="0.15">
      <c r="A25" s="6" t="s">
        <v>14</v>
      </c>
      <c r="B25" s="7">
        <v>41.689951099730159</v>
      </c>
      <c r="C25" s="7">
        <v>0.59557072999614513</v>
      </c>
      <c r="D25" s="7">
        <v>0.80135946855511264</v>
      </c>
      <c r="E25" s="32">
        <v>45.074808498166675</v>
      </c>
      <c r="F25" s="31">
        <v>0.64392583568809536</v>
      </c>
      <c r="G25" s="31">
        <v>0.81299511260727109</v>
      </c>
      <c r="H25" s="7">
        <f t="shared" si="0"/>
        <v>8.1191205773768047</v>
      </c>
    </row>
    <row r="26" spans="1:10" ht="13.5" customHeight="1" x14ac:dyDescent="0.15">
      <c r="A26" s="6" t="s">
        <v>15</v>
      </c>
      <c r="B26" s="7">
        <v>84.213701221454926</v>
      </c>
      <c r="C26" s="7">
        <v>1.2030528745922133</v>
      </c>
      <c r="D26" s="7">
        <v>1.6187461264813279</v>
      </c>
      <c r="E26" s="32">
        <v>91.051113166296687</v>
      </c>
      <c r="F26" s="31">
        <v>1.3007301880899527</v>
      </c>
      <c r="G26" s="31">
        <v>1.6422501274666879</v>
      </c>
      <c r="H26" s="7">
        <f t="shared" si="0"/>
        <v>8.1191205773768047</v>
      </c>
    </row>
    <row r="27" spans="1:10" ht="13.5" customHeight="1" x14ac:dyDescent="0.15">
      <c r="A27" s="6" t="s">
        <v>16</v>
      </c>
      <c r="B27" s="7">
        <v>168.42740244290985</v>
      </c>
      <c r="C27" s="7">
        <v>2.4061057491844267</v>
      </c>
      <c r="D27" s="7">
        <v>3.2374922529626557</v>
      </c>
      <c r="E27" s="32">
        <v>182.10222633259337</v>
      </c>
      <c r="F27" s="31">
        <v>2.6014603761799053</v>
      </c>
      <c r="G27" s="31">
        <v>3.2845002549333757</v>
      </c>
      <c r="H27" s="7">
        <f t="shared" si="0"/>
        <v>8.1191205773768047</v>
      </c>
    </row>
    <row r="28" spans="1:10" ht="13.5" customHeight="1" x14ac:dyDescent="0.15">
      <c r="A28" s="6" t="s">
        <v>17</v>
      </c>
      <c r="B28" s="7">
        <v>357.06609317896886</v>
      </c>
      <c r="C28" s="7">
        <v>5.1009441882709838</v>
      </c>
      <c r="D28" s="7">
        <v>6.8634835762808297</v>
      </c>
      <c r="E28" s="32">
        <v>386.05671982509796</v>
      </c>
      <c r="F28" s="31">
        <v>5.5150959975013993</v>
      </c>
      <c r="G28" s="31">
        <v>6.9631405404587561</v>
      </c>
      <c r="H28" s="7">
        <f t="shared" si="0"/>
        <v>8.1191205773768047</v>
      </c>
    </row>
    <row r="29" spans="1:10" ht="13.5" customHeight="1" x14ac:dyDescent="0.15">
      <c r="A29" s="6" t="s">
        <v>18</v>
      </c>
      <c r="B29" s="7">
        <v>382.01099999999997</v>
      </c>
      <c r="C29" s="7">
        <v>5.4572999999999992</v>
      </c>
      <c r="D29" s="7">
        <v>7.3429717202088183</v>
      </c>
      <c r="E29" s="32">
        <v>332.52449999999999</v>
      </c>
      <c r="F29" s="31">
        <v>4.7503500000000001</v>
      </c>
      <c r="G29" s="31">
        <v>5.9976027038067636</v>
      </c>
      <c r="H29" s="7">
        <f t="shared" si="0"/>
        <v>-12.954208124896926</v>
      </c>
    </row>
    <row r="30" spans="1:10" ht="13.5" customHeight="1" x14ac:dyDescent="0.15">
      <c r="A30" s="6" t="s">
        <v>19</v>
      </c>
      <c r="B30" s="7"/>
      <c r="C30" s="7"/>
      <c r="D30" s="7"/>
      <c r="E30" s="30"/>
      <c r="F30" s="26"/>
      <c r="G30" s="26"/>
      <c r="H30" s="7"/>
    </row>
    <row r="31" spans="1:10" ht="13.5" customHeight="1" x14ac:dyDescent="0.15">
      <c r="A31" s="2" t="s">
        <v>20</v>
      </c>
      <c r="B31" s="3">
        <v>5202.4032579160794</v>
      </c>
      <c r="C31" s="3">
        <v>74.320046541658272</v>
      </c>
      <c r="D31" s="3">
        <v>100</v>
      </c>
      <c r="E31" s="26">
        <v>5544.2902176388234</v>
      </c>
      <c r="F31" s="26">
        <v>79.204145966268911</v>
      </c>
      <c r="G31" s="26">
        <v>100</v>
      </c>
      <c r="H31" s="3">
        <f t="shared" si="0"/>
        <v>6.5717120102622095</v>
      </c>
    </row>
    <row r="32" spans="1:10" ht="13.5" customHeight="1" x14ac:dyDescent="0.15">
      <c r="A32" s="6" t="s">
        <v>21</v>
      </c>
      <c r="B32" s="7">
        <v>446.75234845523812</v>
      </c>
      <c r="C32" s="7">
        <v>6.3821764065034019</v>
      </c>
      <c r="D32" s="7"/>
      <c r="E32" s="33">
        <v>362.91194222000001</v>
      </c>
      <c r="F32" s="31">
        <v>5.1844563174285714</v>
      </c>
      <c r="G32" s="26"/>
      <c r="H32" s="7">
        <f t="shared" si="0"/>
        <v>-18.766640293025439</v>
      </c>
      <c r="J32" s="5"/>
    </row>
    <row r="33" spans="1:8" ht="13.5" customHeight="1" x14ac:dyDescent="0.15">
      <c r="A33" s="2" t="s">
        <v>22</v>
      </c>
      <c r="B33" s="3">
        <v>5649.1556063713178</v>
      </c>
      <c r="C33" s="3">
        <v>80.70222294816169</v>
      </c>
      <c r="D33" s="3"/>
      <c r="E33" s="26">
        <v>5907.2021598588235</v>
      </c>
      <c r="F33" s="26">
        <v>84.38860228369748</v>
      </c>
      <c r="G33" s="26"/>
      <c r="H33" s="3">
        <f t="shared" si="0"/>
        <v>4.5678783072725437</v>
      </c>
    </row>
    <row r="34" spans="1:8" ht="13.5" customHeight="1" x14ac:dyDescent="0.15">
      <c r="A34" s="2" t="s">
        <v>23</v>
      </c>
      <c r="B34" s="3">
        <v>5427.8</v>
      </c>
      <c r="C34" s="3">
        <v>77.540000000000006</v>
      </c>
      <c r="D34" s="3"/>
      <c r="E34" s="26">
        <v>4371.5</v>
      </c>
      <c r="F34" s="26">
        <v>62.45</v>
      </c>
      <c r="G34" s="26"/>
      <c r="H34" s="3">
        <f t="shared" si="0"/>
        <v>-19.460923394377094</v>
      </c>
    </row>
    <row r="35" spans="1:8" ht="13.5" customHeight="1" x14ac:dyDescent="0.15">
      <c r="A35" s="2" t="s">
        <v>24</v>
      </c>
      <c r="B35" s="3">
        <v>225.3967420839208</v>
      </c>
      <c r="C35" s="3">
        <v>3.2199534583417257</v>
      </c>
      <c r="D35" s="3"/>
      <c r="E35" s="26">
        <v>-1172.7902176388234</v>
      </c>
      <c r="F35" s="26">
        <v>-16.754145966268904</v>
      </c>
      <c r="G35" s="26"/>
      <c r="H35" s="3">
        <f t="shared" si="0"/>
        <v>-620.32261282736931</v>
      </c>
    </row>
    <row r="36" spans="1:8" ht="13.5" customHeight="1" x14ac:dyDescent="0.15">
      <c r="A36" s="2" t="s">
        <v>25</v>
      </c>
      <c r="B36" s="3">
        <v>-221.35560637131766</v>
      </c>
      <c r="C36" s="3">
        <v>-3.162222948161681</v>
      </c>
      <c r="D36" s="3"/>
      <c r="E36" s="26">
        <v>-1535.7021598588235</v>
      </c>
      <c r="F36" s="26">
        <v>-21.938602283697477</v>
      </c>
      <c r="G36" s="26"/>
      <c r="H36" s="3">
        <f t="shared" si="0"/>
        <v>593.77152222778</v>
      </c>
    </row>
    <row r="37" spans="1:8" ht="13.5" customHeight="1" x14ac:dyDescent="0.15">
      <c r="A37" s="2" t="s">
        <v>26</v>
      </c>
      <c r="B37" s="3">
        <v>72.854727964551429</v>
      </c>
      <c r="C37" s="3"/>
      <c r="D37" s="3"/>
      <c r="E37" s="26">
        <v>94.590907283568029</v>
      </c>
      <c r="F37" s="26"/>
      <c r="G37" s="26"/>
      <c r="H37" s="3">
        <f t="shared" si="0"/>
        <v>29.834960511543841</v>
      </c>
    </row>
    <row r="38" spans="1:8" ht="13.5" customHeight="1" x14ac:dyDescent="0.15">
      <c r="A38" s="2" t="s">
        <v>27</v>
      </c>
      <c r="B38" s="3">
        <v>80.70222294816169</v>
      </c>
      <c r="C38" s="3"/>
      <c r="D38" s="3"/>
      <c r="E38" s="26">
        <v>84.38860228369748</v>
      </c>
      <c r="F38" s="26"/>
      <c r="G38" s="26"/>
      <c r="H38" s="3">
        <f t="shared" si="0"/>
        <v>4.5678783072725215</v>
      </c>
    </row>
    <row r="39" spans="1:8" x14ac:dyDescent="0.15">
      <c r="A39" s="8"/>
      <c r="B39" s="8"/>
      <c r="C39" s="8"/>
      <c r="D39" s="8"/>
      <c r="E39" s="8"/>
      <c r="F39" s="8"/>
      <c r="G39" s="8"/>
      <c r="H39" s="8"/>
    </row>
    <row r="40" spans="1:8" x14ac:dyDescent="0.15">
      <c r="A40" s="4" t="s">
        <v>31</v>
      </c>
    </row>
    <row r="42" spans="1:8" x14ac:dyDescent="0.15">
      <c r="A42" s="1" t="s">
        <v>39</v>
      </c>
    </row>
  </sheetData>
  <mergeCells count="9">
    <mergeCell ref="A3:I3"/>
    <mergeCell ref="A4:I4"/>
    <mergeCell ref="A1:I1"/>
    <mergeCell ref="A2:I2"/>
    <mergeCell ref="E7:G7"/>
    <mergeCell ref="H6:H7"/>
    <mergeCell ref="B7:D7"/>
    <mergeCell ref="B6:D6"/>
    <mergeCell ref="E6:G6"/>
  </mergeCells>
  <pageMargins left="0.511811024" right="0.511811024" top="0.78740157499999996" bottom="0.78740157499999996" header="0.31496062000000002" footer="0.31496062000000002"/>
  <pageSetup scale="5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Custo_Trigo_alta_2026</vt:lpstr>
      <vt:lpstr>Custo_Trigo_alta_2026!Area_de_impressao</vt:lpstr>
    </vt:vector>
  </TitlesOfParts>
  <Company>Copercampos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Copercampos</dc:creator>
  <cp:lastModifiedBy>edila</cp:lastModifiedBy>
  <cp:lastPrinted>2022-05-31T20:30:22Z</cp:lastPrinted>
  <dcterms:created xsi:type="dcterms:W3CDTF">1999-07-19T11:40:25Z</dcterms:created>
  <dcterms:modified xsi:type="dcterms:W3CDTF">2026-05-18T17:46:41Z</dcterms:modified>
</cp:coreProperties>
</file>