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SITE\Site_novo\custos\Ago_2018\"/>
    </mc:Choice>
  </mc:AlternateContent>
  <bookViews>
    <workbookView xWindow="0" yWindow="0" windowWidth="28800" windowHeight="11835" tabRatio="574"/>
  </bookViews>
  <sheets>
    <sheet name="Soja alta tecnologia" sheetId="7" r:id="rId1"/>
  </sheets>
  <calcPr calcId="152511"/>
  <customWorkbookViews>
    <customWorkbookView name="teste (R_Alho) (2)" guid="{34D6243C-1CCF-4D32-8ECF-96671130FBE5}" maximized="1" xWindow="2" yWindow="2" windowWidth="636" windowHeight="312" tabRatio="947" activeSheetId="10"/>
    <customWorkbookView name="teste (R_Alho)" guid="{539A6E20-DF6C-11D6-8E4B-00A0D21DAD49}" maximized="1" xWindow="2" yWindow="2" windowWidth="636" windowHeight="312" tabRatio="947" activeSheetId="10"/>
    <customWorkbookView name="Ilmar Borchardt - Modo de exibição pessoal" guid="{288B70D2-9FF5-4F94-A2D6-5699BE42485B}" mergeInterval="0" personalView="1" maximized="1" windowWidth="1007" windowHeight="573" tabRatio="768" activeSheetId="1"/>
    <customWorkbookView name="Madruga - Modo de exibição pessoal" guid="{EFF30DA0-A5D8-11D5-BD05-00104B6ECA25}" mergeInterval="0" personalView="1" maximized="1" windowWidth="796" windowHeight="411" tabRatio="768" activeSheetId="10"/>
    <customWorkbookView name="Zeca - Modo de exibição pessoal" guid="{F4B539E0-29B3-11D5-9782-00104B32BE8F}" mergeInterval="0" personalView="1" maximized="1" windowWidth="796" windowHeight="438" tabRatio="768" activeSheetId="1"/>
    <customWorkbookView name="teste (resumo)" guid="{D9673F40-74C4-11D2-9EDF-00A024715F38}" maximized="1" xWindow="2" yWindow="2" windowWidth="636" windowHeight="312" tabRatio="739" activeSheetId="9"/>
    <customWorkbookView name="chico - Modo de exibição pessoal" guid="{F493FA60-BF04-11D4-8C64-0050DA0D0BA2}" mergeInterval="0" personalView="1" maximized="1" windowWidth="796" windowHeight="438" tabRatio="768" activeSheetId="7"/>
    <customWorkbookView name="Instituto Cepa - Modo de exibição pessoal" guid="{91BB0C5C-A298-47CC-B3A9-5C20C9760762}" mergeInterval="0" personalView="1" maximized="1" windowWidth="796" windowHeight="411" tabRatio="768" activeSheetId="6" showComments="commIndAndComment"/>
    <customWorkbookView name="Icepa - Modo de exibição pessoal" guid="{B00CA920-0E2B-11D5-8B28-00104B32BE8F}" mergeInterval="0" personalView="1" maximized="1" windowWidth="796" windowHeight="438" tabRatio="768" activeSheetId="1"/>
    <customWorkbookView name="Informação - Modo de exibição pessoal" guid="{A7BC93E0-2CC9-11D5-B844-00104B976B53}" mergeInterval="0" personalView="1" maximized="1" windowWidth="796" windowHeight="438" tabRatio="768" activeSheetId="1"/>
    <customWorkbookView name="Informatica - Modo de exibição pessoal" guid="{CB46D2D2-72E2-11D6-A68A-0002440679E2}" mergeInterval="0" personalView="1" maximized="1" windowWidth="1020" windowHeight="553" tabRatio="768" activeSheetId="10"/>
  </customWorkbookViews>
</workbook>
</file>

<file path=xl/calcChain.xml><?xml version="1.0" encoding="utf-8"?>
<calcChain xmlns="http://schemas.openxmlformats.org/spreadsheetml/2006/main">
  <c r="H10" i="7" l="1"/>
  <c r="K11" i="7" l="1"/>
  <c r="D43" i="7" l="1"/>
  <c r="D41" i="7"/>
</calcChain>
</file>

<file path=xl/sharedStrings.xml><?xml version="1.0" encoding="utf-8"?>
<sst xmlns="http://schemas.openxmlformats.org/spreadsheetml/2006/main" count="127" uniqueCount="89">
  <si>
    <t>Calcário a granel</t>
  </si>
  <si>
    <t>Semente</t>
  </si>
  <si>
    <t>kg</t>
  </si>
  <si>
    <t>t</t>
  </si>
  <si>
    <t>l</t>
  </si>
  <si>
    <t>sc 60 kg</t>
  </si>
  <si>
    <t>dia-homem</t>
  </si>
  <si>
    <t/>
  </si>
  <si>
    <t xml:space="preserve">    </t>
  </si>
  <si>
    <t>4 - Despesas Gerais</t>
  </si>
  <si>
    <t>1.0% de (1)+(2)+(3)</t>
  </si>
  <si>
    <t>2% de (1)+(2)+(3)+(4)</t>
  </si>
  <si>
    <t>RB</t>
  </si>
  <si>
    <t>hora-trator</t>
  </si>
  <si>
    <t>(trator+ plantadeira)</t>
  </si>
  <si>
    <t>(automotriz média)</t>
  </si>
  <si>
    <t>8 - Despesas de comercialização</t>
  </si>
  <si>
    <t>5 - Assistência técnica</t>
  </si>
  <si>
    <t>6 - Seguro da produção (PROAGRO)</t>
  </si>
  <si>
    <t xml:space="preserve">3 - Serviços Mecânicos </t>
  </si>
  <si>
    <t>Adubo base</t>
  </si>
  <si>
    <t>Inseticida</t>
  </si>
  <si>
    <t>Fungicida (parte aérea)</t>
  </si>
  <si>
    <t>Tratamento de semente</t>
  </si>
  <si>
    <t>Aplicação de dessecante</t>
  </si>
  <si>
    <t>Plantio / adubação</t>
  </si>
  <si>
    <t>Aplicação herbicida/inseticida</t>
  </si>
  <si>
    <t>Colheita/transporte interno.</t>
  </si>
  <si>
    <t>Colheita mecânica</t>
  </si>
  <si>
    <t xml:space="preserve">Juro s/ financiamento </t>
  </si>
  <si>
    <t xml:space="preserve">Transporte externo </t>
  </si>
  <si>
    <t>Previdência social</t>
  </si>
  <si>
    <t>Epagri-Cepa</t>
  </si>
  <si>
    <t>Assist</t>
  </si>
  <si>
    <t>Espalhante adesivo</t>
  </si>
  <si>
    <t>Inseticida (semente)</t>
  </si>
  <si>
    <t>2.3% de RB</t>
  </si>
  <si>
    <t>Engeo Pleno</t>
  </si>
  <si>
    <t>Roundup WG</t>
  </si>
  <si>
    <t>Opera</t>
  </si>
  <si>
    <t>Herbicida dessecante</t>
  </si>
  <si>
    <t>2 aplicações</t>
  </si>
  <si>
    <t>1 aplicação</t>
  </si>
  <si>
    <t>3 aplicações</t>
  </si>
  <si>
    <t>Aplicação Fungicida/inseticida</t>
  </si>
  <si>
    <t>1 aplicações</t>
  </si>
  <si>
    <t>Aplicação de herbicida + inseticida</t>
  </si>
  <si>
    <t xml:space="preserve">Aplicação de fungicida/inseticida </t>
  </si>
  <si>
    <t>Calagem (1/2)</t>
  </si>
  <si>
    <r>
      <rPr>
        <b/>
        <sz val="10"/>
        <rFont val="Arial"/>
        <family val="2"/>
      </rPr>
      <t>Soja:</t>
    </r>
    <r>
      <rPr>
        <sz val="10"/>
        <rFont val="Arial"/>
        <family val="2"/>
      </rPr>
      <t xml:space="preserve"> Alta utilização de tecnologia </t>
    </r>
  </si>
  <si>
    <t>Sistema de cultivo: Plantio direto e semente transgênica.</t>
  </si>
  <si>
    <t>Rendimento médio esperado (saco 60 kg/ha)</t>
  </si>
  <si>
    <t>COMPONENTES DO CUSTO</t>
  </si>
  <si>
    <t>Especificação</t>
  </si>
  <si>
    <t>Unidade de  referência</t>
  </si>
  <si>
    <t>Quantidade</t>
  </si>
  <si>
    <t>Valor unitário (R$)</t>
  </si>
  <si>
    <t>Valor total (R$)</t>
  </si>
  <si>
    <t>1 - INSUMOS</t>
  </si>
  <si>
    <t>2 - SERVIÇOS MÃO-DE-OBRA</t>
  </si>
  <si>
    <t>Vistoria da lavoura</t>
  </si>
  <si>
    <t>9 - RECEITA BRUTA</t>
  </si>
  <si>
    <t>R$/ha</t>
  </si>
  <si>
    <t>CUSTO OPERACIONAL DIRETO (Custo Variável)</t>
  </si>
  <si>
    <t>R$/sc 60kg</t>
  </si>
  <si>
    <t>MARGEM BRUTA</t>
  </si>
  <si>
    <t>%</t>
  </si>
  <si>
    <t>Fonte: Epagri-Cepa</t>
  </si>
  <si>
    <t xml:space="preserve">Aplicação a cada 3 anos </t>
  </si>
  <si>
    <t>Herbicida pós emergência</t>
  </si>
  <si>
    <t>Aplicação de calcário</t>
  </si>
  <si>
    <t>Cruiser 350 f</t>
  </si>
  <si>
    <t>Ampligo</t>
  </si>
  <si>
    <t>Priori extra</t>
  </si>
  <si>
    <t>Soja transgênica</t>
  </si>
  <si>
    <t>hora-colheit.</t>
  </si>
  <si>
    <t>3,0% de (1)+(2)+(3)+(4)</t>
  </si>
  <si>
    <t>00 20 30</t>
  </si>
  <si>
    <t>Semente de soja transgenica IPRO</t>
  </si>
  <si>
    <t>7 - Custos Financeiros   (12 meses)</t>
  </si>
  <si>
    <t>7,75% ao ano</t>
  </si>
  <si>
    <t>12 meses</t>
  </si>
  <si>
    <t>resumo geral de máquinas pegar no insumos</t>
  </si>
  <si>
    <t>DISTRIBUIDOR CALCÁREO (5000 kg)</t>
  </si>
  <si>
    <t>PULVERIZADOR DE BARRA (600 l)</t>
  </si>
  <si>
    <t>PLANTADEIRA / ADUBADEIRA (P. Direto 5 L)</t>
  </si>
  <si>
    <t xml:space="preserve">Colheitadeira </t>
  </si>
  <si>
    <t>pegar o valor da soja na planilha de preços (chapeco)</t>
  </si>
  <si>
    <t>CUSTO DIRETO DE PRODUÇÃO POR HECTARE DE CULTIVO: Safra 2018/19 - Agosto/2018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</si>
</sst>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 #,##0.00_);_(* \(#,##0.00\);_(* &quot;-&quot;??_);_(@_)"/>
    <numFmt numFmtId="165" formatCode="0.00_)"/>
    <numFmt numFmtId="167" formatCode="0.0%"/>
    <numFmt numFmtId="168" formatCode="0_)"/>
    <numFmt numFmtId="169" formatCode="0.000"/>
    <numFmt numFmtId="170" formatCode="0.000%"/>
  </numFmts>
  <fonts count="15">
    <font>
      <sz val="12"/>
      <name val="Arial MT"/>
    </font>
    <font>
      <sz val="10"/>
      <color theme="1"/>
      <name val="Arial"/>
      <family val="2"/>
    </font>
    <font>
      <sz val="10"/>
      <name val="Arial"/>
      <family val="2"/>
    </font>
    <font>
      <sz val="8"/>
      <color indexed="8"/>
      <name val="Arial MT"/>
    </font>
    <font>
      <sz val="8"/>
      <color rgb="FF00B050"/>
      <name val="Arial MT"/>
    </font>
    <font>
      <b/>
      <sz val="10"/>
      <name val="Arial"/>
      <family val="2"/>
    </font>
    <font>
      <sz val="10"/>
      <name val="Arial MT"/>
    </font>
    <font>
      <sz val="10"/>
      <color indexed="8"/>
      <name val="Arial MT"/>
    </font>
    <font>
      <b/>
      <sz val="10"/>
      <color indexed="8"/>
      <name val="Arial MT"/>
    </font>
    <font>
      <sz val="10"/>
      <color theme="1"/>
      <name val="Arial MT"/>
    </font>
    <font>
      <sz val="8"/>
      <name val="Arial MT"/>
    </font>
    <font>
      <sz val="7"/>
      <name val="Verdana"/>
      <family val="2"/>
    </font>
    <font>
      <sz val="7"/>
      <name val="Arial MT"/>
    </font>
    <font>
      <b/>
      <sz val="10"/>
      <name val="Arial MT"/>
    </font>
    <font>
      <sz val="12"/>
      <color theme="1"/>
      <name val="Arial"/>
      <family val="2"/>
    </font>
  </fonts>
  <fills count="4">
    <fill>
      <patternFill patternType="none"/>
    </fill>
    <fill>
      <patternFill patternType="gray125"/>
    </fill>
    <fill>
      <patternFill patternType="solid">
        <fgColor theme="0"/>
        <bgColor indexed="64"/>
      </patternFill>
    </fill>
    <fill>
      <patternFill patternType="solid">
        <fgColor rgb="FFE7F6E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9" fontId="2" fillId="0" borderId="0" applyFont="0" applyFill="0" applyBorder="0" applyAlignment="0" applyProtection="0"/>
    <xf numFmtId="164" fontId="2" fillId="0" borderId="0" applyFont="0" applyFill="0" applyBorder="0" applyAlignment="0" applyProtection="0"/>
  </cellStyleXfs>
  <cellXfs count="73">
    <xf numFmtId="0" fontId="0" fillId="0" borderId="0" xfId="0"/>
    <xf numFmtId="0" fontId="3" fillId="0" borderId="0" xfId="0" applyFont="1"/>
    <xf numFmtId="0" fontId="3" fillId="0" borderId="0" xfId="0" applyFont="1" applyFill="1"/>
    <xf numFmtId="0" fontId="1" fillId="0" borderId="0" xfId="0" applyFont="1" applyFill="1" applyBorder="1" applyAlignment="1">
      <alignment horizontal="left" vertical="center"/>
    </xf>
    <xf numFmtId="165" fontId="3" fillId="0" borderId="0" xfId="0" applyNumberFormat="1" applyFont="1" applyFill="1" applyProtection="1"/>
    <xf numFmtId="0" fontId="3" fillId="0" borderId="0" xfId="0" applyFont="1" applyFill="1" applyAlignment="1">
      <alignment horizontal="left" indent="1"/>
    </xf>
    <xf numFmtId="0" fontId="4" fillId="0" borderId="0" xfId="0" applyFont="1" applyFill="1"/>
    <xf numFmtId="0" fontId="7" fillId="0" borderId="1" xfId="0" applyFont="1" applyFill="1" applyBorder="1" applyAlignment="1">
      <alignment horizontal="left" indent="1"/>
    </xf>
    <xf numFmtId="0" fontId="9" fillId="0" borderId="1" xfId="0" applyFont="1" applyFill="1" applyBorder="1" applyAlignment="1">
      <alignment horizontal="left"/>
    </xf>
    <xf numFmtId="0" fontId="9" fillId="0" borderId="1" xfId="0" applyFont="1" applyFill="1" applyBorder="1" applyAlignment="1">
      <alignment horizontal="center"/>
    </xf>
    <xf numFmtId="164" fontId="9" fillId="0" borderId="1" xfId="2" applyFont="1" applyFill="1" applyBorder="1" applyProtection="1"/>
    <xf numFmtId="164" fontId="7" fillId="0" borderId="1" xfId="2" applyFont="1" applyFill="1" applyBorder="1" applyProtection="1"/>
    <xf numFmtId="0" fontId="3" fillId="0" borderId="1" xfId="0" applyFont="1" applyBorder="1"/>
    <xf numFmtId="164" fontId="9" fillId="0" borderId="1" xfId="2" applyNumberFormat="1" applyFont="1" applyFill="1" applyBorder="1" applyProtection="1"/>
    <xf numFmtId="0" fontId="9" fillId="0" borderId="1" xfId="0" applyFont="1" applyFill="1" applyBorder="1" applyAlignment="1">
      <alignment horizontal="left" indent="1"/>
    </xf>
    <xf numFmtId="0" fontId="9" fillId="0" borderId="1" xfId="0" applyFont="1" applyFill="1" applyBorder="1"/>
    <xf numFmtId="164" fontId="9" fillId="0" borderId="1" xfId="2" applyFont="1" applyFill="1" applyBorder="1"/>
    <xf numFmtId="164" fontId="7" fillId="0" borderId="1" xfId="2" applyFont="1" applyFill="1" applyBorder="1"/>
    <xf numFmtId="0" fontId="7" fillId="0" borderId="1" xfId="0" applyFont="1" applyFill="1" applyBorder="1" applyAlignment="1">
      <alignment horizontal="center"/>
    </xf>
    <xf numFmtId="0" fontId="7" fillId="0" borderId="1" xfId="0" applyFont="1" applyFill="1" applyBorder="1" applyAlignment="1">
      <alignment horizontal="left"/>
    </xf>
    <xf numFmtId="10" fontId="7" fillId="0" borderId="1" xfId="1" quotePrefix="1" applyNumberFormat="1" applyFont="1" applyFill="1" applyBorder="1" applyAlignment="1" applyProtection="1">
      <alignment horizontal="left"/>
    </xf>
    <xf numFmtId="165" fontId="7" fillId="0" borderId="1" xfId="0" applyNumberFormat="1" applyFont="1" applyFill="1" applyBorder="1" applyProtection="1"/>
    <xf numFmtId="168" fontId="7" fillId="0" borderId="1" xfId="0" applyNumberFormat="1" applyFont="1" applyFill="1" applyBorder="1" applyProtection="1"/>
    <xf numFmtId="10" fontId="7" fillId="0" borderId="1" xfId="0" applyNumberFormat="1" applyFont="1" applyFill="1" applyBorder="1"/>
    <xf numFmtId="169" fontId="3" fillId="0" borderId="0" xfId="0" applyNumberFormat="1" applyFont="1"/>
    <xf numFmtId="0" fontId="3" fillId="0" borderId="0" xfId="0" applyFont="1" applyFill="1" applyBorder="1" applyAlignment="1">
      <alignment horizontal="left"/>
    </xf>
    <xf numFmtId="0" fontId="9" fillId="0" borderId="0" xfId="0" applyFont="1" applyFill="1" applyAlignment="1">
      <alignment horizontal="left"/>
    </xf>
    <xf numFmtId="165" fontId="3" fillId="0" borderId="0" xfId="0" applyNumberFormat="1" applyFont="1" applyFill="1" applyAlignment="1" applyProtection="1">
      <alignment horizontal="left"/>
    </xf>
    <xf numFmtId="0" fontId="5" fillId="0" borderId="0" xfId="0" applyFont="1" applyFill="1" applyBorder="1" applyAlignment="1">
      <alignment horizontal="left" vertical="center"/>
    </xf>
    <xf numFmtId="0" fontId="2" fillId="0" borderId="0" xfId="0" applyFont="1" applyFill="1" applyBorder="1" applyAlignment="1">
      <alignment horizontal="left" vertical="center"/>
    </xf>
    <xf numFmtId="3" fontId="6" fillId="0" borderId="0" xfId="0" applyNumberFormat="1" applyFont="1" applyFill="1" applyBorder="1" applyAlignment="1">
      <alignment horizontal="center"/>
    </xf>
    <xf numFmtId="164" fontId="6" fillId="0" borderId="1" xfId="2" applyFont="1" applyFill="1" applyBorder="1" applyProtection="1"/>
    <xf numFmtId="0" fontId="6" fillId="0" borderId="1" xfId="0" applyFont="1" applyFill="1" applyBorder="1" applyAlignment="1">
      <alignment horizontal="left" indent="1"/>
    </xf>
    <xf numFmtId="0" fontId="6" fillId="0" borderId="1" xfId="0" applyFont="1" applyFill="1" applyBorder="1" applyAlignment="1">
      <alignment horizontal="left"/>
    </xf>
    <xf numFmtId="0" fontId="6" fillId="0" borderId="1" xfId="0" applyFont="1" applyFill="1" applyBorder="1" applyAlignment="1">
      <alignment horizontal="center"/>
    </xf>
    <xf numFmtId="0" fontId="10" fillId="0" borderId="0" xfId="0" applyFont="1" applyFill="1"/>
    <xf numFmtId="165" fontId="10" fillId="0" borderId="0" xfId="0" applyNumberFormat="1" applyFont="1" applyFill="1" applyProtection="1"/>
    <xf numFmtId="0" fontId="10" fillId="0" borderId="0" xfId="0" applyFont="1"/>
    <xf numFmtId="169" fontId="10" fillId="0" borderId="0" xfId="0" applyNumberFormat="1" applyFont="1"/>
    <xf numFmtId="0" fontId="6" fillId="0" borderId="1" xfId="0" applyFont="1" applyFill="1" applyBorder="1"/>
    <xf numFmtId="0" fontId="11" fillId="2" borderId="0" xfId="0" applyFont="1" applyFill="1"/>
    <xf numFmtId="0" fontId="12" fillId="2" borderId="0" xfId="0" applyFont="1" applyFill="1"/>
    <xf numFmtId="43" fontId="10" fillId="0" borderId="0" xfId="0" applyNumberFormat="1" applyFont="1"/>
    <xf numFmtId="170" fontId="7" fillId="0" borderId="1" xfId="0" applyNumberFormat="1" applyFont="1" applyFill="1" applyBorder="1" applyProtection="1"/>
    <xf numFmtId="0" fontId="5" fillId="0" borderId="0" xfId="0" applyFont="1" applyFill="1" applyBorder="1" applyAlignment="1">
      <alignment horizontal="left" vertical="center"/>
    </xf>
    <xf numFmtId="0" fontId="2" fillId="0" borderId="0" xfId="0" applyFont="1" applyFill="1" applyBorder="1" applyAlignment="1">
      <alignment horizontal="left" vertical="center"/>
    </xf>
    <xf numFmtId="0" fontId="5" fillId="0" borderId="0" xfId="0" applyFont="1" applyFill="1" applyBorder="1" applyAlignment="1">
      <alignment horizontal="center" vertical="center"/>
    </xf>
    <xf numFmtId="3" fontId="6" fillId="0" borderId="0" xfId="0" applyNumberFormat="1" applyFont="1" applyFill="1" applyBorder="1" applyAlignment="1">
      <alignment horizontal="center"/>
    </xf>
    <xf numFmtId="0" fontId="5" fillId="3" borderId="1" xfId="0" applyFont="1" applyFill="1" applyBorder="1" applyAlignment="1">
      <alignment vertical="center"/>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7" fillId="3" borderId="1" xfId="0" applyFont="1" applyFill="1" applyBorder="1"/>
    <xf numFmtId="164" fontId="7" fillId="3" borderId="1" xfId="2" applyFont="1" applyFill="1" applyBorder="1" applyProtection="1"/>
    <xf numFmtId="164" fontId="8" fillId="3" borderId="1" xfId="2" applyFont="1" applyFill="1" applyBorder="1" applyProtection="1"/>
    <xf numFmtId="0" fontId="9" fillId="3" borderId="1" xfId="0" applyFont="1" applyFill="1" applyBorder="1" applyAlignment="1">
      <alignment horizontal="left" indent="1"/>
    </xf>
    <xf numFmtId="0" fontId="7" fillId="3" borderId="1" xfId="0" applyFont="1" applyFill="1" applyBorder="1" applyAlignment="1">
      <alignment horizontal="left" indent="1"/>
    </xf>
    <xf numFmtId="164" fontId="8" fillId="3" borderId="1" xfId="0" applyNumberFormat="1" applyFont="1" applyFill="1" applyBorder="1" applyAlignment="1"/>
    <xf numFmtId="0" fontId="9" fillId="3" borderId="1" xfId="0" applyFont="1" applyFill="1" applyBorder="1" applyAlignment="1">
      <alignment horizontal="left"/>
    </xf>
    <xf numFmtId="164" fontId="7" fillId="3" borderId="1" xfId="2" applyFont="1" applyFill="1" applyBorder="1" applyAlignment="1" applyProtection="1">
      <alignment horizontal="left"/>
    </xf>
    <xf numFmtId="0" fontId="3" fillId="3" borderId="1" xfId="0" applyFont="1" applyFill="1" applyBorder="1"/>
    <xf numFmtId="167" fontId="7" fillId="3" borderId="1" xfId="0" applyNumberFormat="1" applyFont="1" applyFill="1" applyBorder="1"/>
    <xf numFmtId="164" fontId="6" fillId="3" borderId="1" xfId="2" applyFont="1" applyFill="1" applyBorder="1" applyProtection="1"/>
    <xf numFmtId="164" fontId="13" fillId="3" borderId="1" xfId="2" applyFont="1" applyFill="1" applyBorder="1" applyProtection="1"/>
    <xf numFmtId="0" fontId="2" fillId="3" borderId="1" xfId="0" applyFont="1" applyFill="1" applyBorder="1" applyAlignment="1">
      <alignment vertical="center"/>
    </xf>
    <xf numFmtId="2" fontId="5" fillId="3" borderId="1" xfId="0" applyNumberFormat="1" applyFont="1" applyFill="1" applyBorder="1" applyAlignment="1">
      <alignment horizontal="center" vertical="center"/>
    </xf>
    <xf numFmtId="0" fontId="0" fillId="3" borderId="1" xfId="0" applyFill="1" applyBorder="1" applyAlignment="1">
      <alignment vertical="center"/>
    </xf>
    <xf numFmtId="164" fontId="5" fillId="3" borderId="1" xfId="2" applyFont="1" applyFill="1" applyBorder="1" applyAlignment="1">
      <alignment vertical="center"/>
    </xf>
    <xf numFmtId="0" fontId="0" fillId="3" borderId="1" xfId="0" applyFill="1" applyBorder="1" applyAlignment="1">
      <alignment horizontal="center" vertical="center"/>
    </xf>
    <xf numFmtId="0" fontId="7" fillId="3" borderId="1" xfId="0" applyFont="1" applyFill="1" applyBorder="1" applyAlignment="1">
      <alignment horizontal="left"/>
    </xf>
    <xf numFmtId="165" fontId="7" fillId="3" borderId="1" xfId="0" applyNumberFormat="1" applyFont="1" applyFill="1" applyBorder="1" applyProtection="1"/>
    <xf numFmtId="165" fontId="8" fillId="3" borderId="1" xfId="0" applyNumberFormat="1" applyFont="1" applyFill="1" applyBorder="1" applyProtection="1"/>
    <xf numFmtId="0" fontId="14" fillId="0" borderId="2" xfId="0" applyFont="1" applyFill="1" applyBorder="1" applyAlignment="1">
      <alignment horizontal="left" vertical="center"/>
    </xf>
    <xf numFmtId="0" fontId="14" fillId="0" borderId="3" xfId="0" applyFont="1" applyFill="1" applyBorder="1" applyAlignment="1">
      <alignment horizontal="left" vertical="center"/>
    </xf>
  </cellXfs>
  <cellStyles count="3">
    <cellStyle name="Normal" xfId="0" builtinId="0"/>
    <cellStyle name="Porcentagem" xfId="1" builtinId="5"/>
    <cellStyle name="Vírgula"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0</xdr:rowOff>
    </xdr:from>
    <xdr:to>
      <xdr:col>6</xdr:col>
      <xdr:colOff>0</xdr:colOff>
      <xdr:row>71</xdr:row>
      <xdr:rowOff>145783</xdr:rowOff>
    </xdr:to>
    <xdr:sp macro="" textlink="">
      <xdr:nvSpPr>
        <xdr:cNvPr id="3" name="CaixaDeTexto 2"/>
        <xdr:cNvSpPr txBox="1"/>
      </xdr:nvSpPr>
      <xdr:spPr>
        <a:xfrm>
          <a:off x="0" y="10429875"/>
          <a:ext cx="8648700" cy="37081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pt-BR" sz="1200" b="1" i="0" u="none" strike="noStrike" kern="0" cap="none" spc="0" normalizeH="0" baseline="0" noProof="0">
              <a:ln>
                <a:noFill/>
              </a:ln>
              <a:solidFill>
                <a:prstClr val="black"/>
              </a:solidFill>
              <a:effectLst/>
              <a:uLnTx/>
              <a:uFillTx/>
              <a:latin typeface="Arial" pitchFamily="34" charset="0"/>
              <a:ea typeface="+mn-ea"/>
              <a:cs typeface="Arial" pitchFamily="34" charset="0"/>
            </a:rPr>
            <a:t>Nota:</a:t>
          </a:r>
        </a:p>
        <a:p>
          <a:pPr eaLnBrk="1" fontAlgn="auto" latinLnBrk="0" hangingPunct="1"/>
          <a:r>
            <a:rPr kumimoji="0" lang="pt-BR" sz="1200" b="0" i="0" u="none" strike="noStrike" kern="0" cap="none" spc="0" normalizeH="0" baseline="0">
              <a:ln>
                <a:noFill/>
              </a:ln>
              <a:solidFill>
                <a:prstClr val="black"/>
              </a:solidFill>
              <a:effectLst/>
              <a:uLnTx/>
              <a:uFillTx/>
              <a:latin typeface="Arial" pitchFamily="34" charset="0"/>
              <a:ea typeface="+mn-ea"/>
              <a:cs typeface="Arial" pitchFamily="34" charset="0"/>
            </a:rPr>
            <a:t>O custo de produção direto da soja foi calculado com base nos preços médios dos insumos e fatores de produção, registrados no levantamento de preços efetuado pelo Epagri-Cepa.</a:t>
          </a:r>
        </a:p>
        <a:p>
          <a:pPr marL="0" marR="0" lvl="0" indent="0" defTabSz="914400" eaLnBrk="1" fontAlgn="auto" latinLnBrk="0" hangingPunct="1">
            <a:lnSpc>
              <a:spcPct val="100000"/>
            </a:lnSpc>
            <a:spcBef>
              <a:spcPts val="0"/>
            </a:spcBef>
            <a:spcAft>
              <a:spcPts val="0"/>
            </a:spcAft>
            <a:buClrTx/>
            <a:buSzTx/>
            <a:buFontTx/>
            <a:buNone/>
            <a:tabLst/>
            <a:defRPr/>
          </a:pPr>
          <a:endParaRPr kumimoji="0" lang="pt-BR" sz="12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1200" b="0" i="0" u="none" strike="noStrike" kern="0" cap="none" spc="0" normalizeH="0" baseline="0" noProof="0">
              <a:ln>
                <a:noFill/>
              </a:ln>
              <a:solidFill>
                <a:prstClr val="black"/>
              </a:solidFill>
              <a:effectLst/>
              <a:uLnTx/>
              <a:uFillTx/>
              <a:latin typeface="Arial" pitchFamily="34" charset="0"/>
              <a:ea typeface="+mn-ea"/>
              <a:cs typeface="Arial" pitchFamily="34" charset="0"/>
            </a:rPr>
            <a:t>O cálculo tem por objetivo contabilizar os custos diretos identificados em todos os estágios de desenvolvimento da cultura, de um ou mais sistema (s) de produção comumente adotado (s) por um número significativo de produtores.  A planilha de cálculo apresenta detalhamento todos os componentes e seus respectivos coeficientes técnicos,  adotados  no sistema de produção, desde a implantação da lavoura até a entrega da produção no armazém do comprador. </a:t>
          </a:r>
        </a:p>
        <a:p>
          <a:pPr marL="0" marR="0" lvl="0" indent="0" defTabSz="914400" eaLnBrk="1" fontAlgn="auto" latinLnBrk="0" hangingPunct="1">
            <a:lnSpc>
              <a:spcPct val="100000"/>
            </a:lnSpc>
            <a:spcBef>
              <a:spcPts val="0"/>
            </a:spcBef>
            <a:spcAft>
              <a:spcPts val="0"/>
            </a:spcAft>
            <a:buClrTx/>
            <a:buSzTx/>
            <a:buFontTx/>
            <a:buNone/>
            <a:tabLst/>
            <a:defRPr/>
          </a:pPr>
          <a:endParaRPr kumimoji="0" lang="pt-BR" sz="12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1200" b="0" i="0" u="none" strike="noStrike" kern="0" cap="none" spc="0" normalizeH="0" baseline="0" noProof="0">
              <a:ln>
                <a:noFill/>
              </a:ln>
              <a:solidFill>
                <a:prstClr val="black"/>
              </a:solidFill>
              <a:effectLst/>
              <a:uLnTx/>
              <a:uFillTx/>
              <a:latin typeface="Arial" pitchFamily="34" charset="0"/>
              <a:ea typeface="+mn-ea"/>
              <a:cs typeface="Arial" pitchFamily="34" charset="0"/>
            </a:rPr>
            <a:t>O objetivo deste trabalho é gerar informações gerenciais para auxiliar na tomada de decisão do produtor rural, desta forma, o referencial de custeio (custo variável)  por hectare de lavoura, não pode ser objeto de relatórios contábeis e fiscais.</a:t>
          </a:r>
        </a:p>
        <a:p>
          <a:pPr marL="0" marR="0" lvl="0" indent="0" defTabSz="914400" eaLnBrk="1" fontAlgn="auto" latinLnBrk="0" hangingPunct="1">
            <a:lnSpc>
              <a:spcPct val="100000"/>
            </a:lnSpc>
            <a:spcBef>
              <a:spcPts val="0"/>
            </a:spcBef>
            <a:spcAft>
              <a:spcPts val="0"/>
            </a:spcAft>
            <a:buClrTx/>
            <a:buSzTx/>
            <a:buFontTx/>
            <a:buNone/>
            <a:tabLst/>
            <a:defRPr/>
          </a:pPr>
          <a:endParaRPr kumimoji="0" lang="pt-BR" sz="12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1200" b="0" i="0" u="none" strike="noStrike" kern="0" cap="none" spc="0" normalizeH="0" baseline="0" noProof="0">
              <a:ln>
                <a:noFill/>
              </a:ln>
              <a:solidFill>
                <a:prstClr val="black"/>
              </a:solidFill>
              <a:effectLst/>
              <a:uLnTx/>
              <a:uFillTx/>
              <a:latin typeface="Arial" pitchFamily="34" charset="0"/>
              <a:ea typeface="+mn-ea"/>
              <a:cs typeface="Arial" pitchFamily="34" charset="0"/>
            </a:rPr>
            <a:t>O custo da hora máquina e os implementos são calculados  separadamente e o valor é aplicado diretamente no item de custo. O detalhamento dos custos das máquinas e implementos pode ser obtido, no link:  </a:t>
          </a:r>
        </a:p>
        <a:p>
          <a:pPr marL="0" marR="0" lvl="0" indent="0" defTabSz="914400" eaLnBrk="1" fontAlgn="auto" latinLnBrk="0" hangingPunct="1">
            <a:lnSpc>
              <a:spcPct val="100000"/>
            </a:lnSpc>
            <a:spcBef>
              <a:spcPts val="0"/>
            </a:spcBef>
            <a:spcAft>
              <a:spcPts val="0"/>
            </a:spcAft>
            <a:buClrTx/>
            <a:buSzTx/>
            <a:buFontTx/>
            <a:buNone/>
            <a:tabLst/>
            <a:defRPr/>
          </a:pPr>
          <a:r>
            <a:rPr kumimoji="0" lang="pt-BR" sz="1200" b="0" i="0" u="none" strike="noStrike" kern="0" cap="none" spc="0" normalizeH="0" baseline="0" noProof="0">
              <a:ln>
                <a:noFill/>
              </a:ln>
              <a:solidFill>
                <a:prstClr val="black"/>
              </a:solidFill>
              <a:effectLst/>
              <a:uLnTx/>
              <a:uFillTx/>
              <a:latin typeface="Arial" pitchFamily="34" charset="0"/>
              <a:ea typeface="+mn-ea"/>
              <a:cs typeface="Arial" pitchFamily="34" charset="0"/>
            </a:rPr>
            <a:t>http://www.epagri.sc.gov.br/?page_id=21446</a:t>
          </a:r>
        </a:p>
        <a:p>
          <a:pPr marL="0" marR="0" lvl="0" indent="0" defTabSz="914400" eaLnBrk="1" fontAlgn="auto" latinLnBrk="0" hangingPunct="1">
            <a:lnSpc>
              <a:spcPct val="100000"/>
            </a:lnSpc>
            <a:spcBef>
              <a:spcPts val="0"/>
            </a:spcBef>
            <a:spcAft>
              <a:spcPts val="0"/>
            </a:spcAft>
            <a:buClrTx/>
            <a:buSzTx/>
            <a:buFontTx/>
            <a:buNone/>
            <a:tabLst/>
            <a:defRPr/>
          </a:pPr>
          <a:endParaRPr kumimoji="0" lang="pt-BR" sz="12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1200" b="0" i="0" u="none" strike="noStrike" kern="0" cap="none" spc="0" normalizeH="0" baseline="0" noProof="0">
              <a:ln>
                <a:noFill/>
              </a:ln>
              <a:solidFill>
                <a:prstClr val="black"/>
              </a:solidFill>
              <a:effectLst/>
              <a:uLnTx/>
              <a:uFillTx/>
              <a:latin typeface="Arial" pitchFamily="34" charset="0"/>
              <a:ea typeface="+mn-ea"/>
              <a:cs typeface="Arial" pitchFamily="34" charset="0"/>
            </a:rPr>
            <a:t>O principal resultado apresentado pela planilha de cálculo é a margem bruta, que é a diferença entre a receita bruta e o custeio direto. Não são considerados os gastos indiretos: manutenção de benfeitorias, depreciação de benfeitorias,  impostos e taxas, remuneração do capital investido em benfeitorias, mão de obra fixa, remuneração da terra e juros sobre capital de giro.</a:t>
          </a:r>
        </a:p>
        <a:p>
          <a:endParaRPr lang="pt-BR" sz="1200" baseline="0">
            <a:solidFill>
              <a:schemeClr val="tx1"/>
            </a:solidFill>
            <a:latin typeface="Arial" pitchFamily="34" charset="0"/>
            <a:cs typeface="Arial" pitchFamily="34" charset="0"/>
          </a:endParaRPr>
        </a:p>
      </xdr:txBody>
    </xdr:sp>
    <xdr:clientData/>
  </xdr:twoCellAnchor>
  <xdr:twoCellAnchor editAs="oneCell">
    <xdr:from>
      <xdr:col>0</xdr:col>
      <xdr:colOff>0</xdr:colOff>
      <xdr:row>0</xdr:row>
      <xdr:rowOff>0</xdr:rowOff>
    </xdr:from>
    <xdr:to>
      <xdr:col>0</xdr:col>
      <xdr:colOff>1267440</xdr:colOff>
      <xdr:row>0</xdr:row>
      <xdr:rowOff>457200</xdr:rowOff>
    </xdr:to>
    <xdr:pic>
      <xdr:nvPicPr>
        <xdr:cNvPr id="4" name="Picture 6"/>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67440" cy="457200"/>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drawing" Target="../drawings/drawing1.xml"/><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N48"/>
  <sheetViews>
    <sheetView showGridLines="0" tabSelected="1" zoomScaleNormal="100" workbookViewId="0">
      <selection activeCell="A6" sqref="A6"/>
    </sheetView>
  </sheetViews>
  <sheetFormatPr defaultColWidth="11.5546875" defaultRowHeight="12.95" customHeight="1"/>
  <cols>
    <col min="1" max="1" width="40.44140625" style="1" customWidth="1"/>
    <col min="2" max="2" width="17.33203125" style="1" customWidth="1"/>
    <col min="3" max="3" width="11.109375" style="1" customWidth="1"/>
    <col min="4" max="4" width="9.88671875" style="1" customWidth="1"/>
    <col min="5" max="5" width="10.21875" style="1" customWidth="1"/>
    <col min="6" max="6" width="11.88671875" style="1" customWidth="1"/>
    <col min="7" max="7" width="2.6640625" style="1" customWidth="1"/>
    <col min="8" max="8" width="28.109375" style="1" hidden="1" customWidth="1"/>
    <col min="9" max="9" width="5.88671875" style="1" customWidth="1"/>
    <col min="10" max="10" width="6.33203125" style="1" customWidth="1"/>
    <col min="11" max="11" width="17.33203125" style="1" hidden="1" customWidth="1"/>
    <col min="12" max="12" width="9.109375" style="1" customWidth="1"/>
    <col min="13" max="16384" width="11.5546875" style="1"/>
  </cols>
  <sheetData>
    <row r="1" spans="1:11" ht="44.25" customHeight="1">
      <c r="A1" s="44" t="s">
        <v>32</v>
      </c>
      <c r="B1" s="44"/>
      <c r="C1" s="44"/>
      <c r="D1" s="44"/>
      <c r="E1" s="44"/>
      <c r="F1" s="44"/>
      <c r="G1" s="28"/>
      <c r="H1" s="2"/>
    </row>
    <row r="2" spans="1:11" ht="16.5" customHeight="1">
      <c r="A2" s="44" t="s">
        <v>88</v>
      </c>
      <c r="B2" s="44"/>
      <c r="C2" s="44"/>
      <c r="D2" s="44"/>
      <c r="E2" s="44"/>
      <c r="F2" s="44"/>
      <c r="G2" s="28"/>
      <c r="H2" s="2"/>
    </row>
    <row r="3" spans="1:11" ht="15.75" customHeight="1">
      <c r="A3" s="45" t="s">
        <v>49</v>
      </c>
      <c r="B3" s="45"/>
      <c r="C3" s="45"/>
      <c r="D3" s="45"/>
      <c r="E3" s="45"/>
      <c r="F3" s="45"/>
      <c r="G3" s="29"/>
      <c r="H3" s="2"/>
    </row>
    <row r="4" spans="1:11" ht="15.75" customHeight="1">
      <c r="A4" s="44" t="s">
        <v>50</v>
      </c>
      <c r="B4" s="44"/>
      <c r="C4" s="44"/>
      <c r="D4" s="44"/>
      <c r="E4" s="44"/>
      <c r="F4" s="44"/>
      <c r="G4" s="28"/>
      <c r="H4" s="2"/>
    </row>
    <row r="5" spans="1:11" ht="16.5" customHeight="1">
      <c r="A5" s="44" t="s">
        <v>51</v>
      </c>
      <c r="B5" s="44"/>
      <c r="C5" s="44"/>
      <c r="D5" s="46">
        <v>60</v>
      </c>
      <c r="E5" s="47"/>
      <c r="F5" s="47"/>
      <c r="G5" s="30"/>
      <c r="H5" s="2"/>
      <c r="K5" s="1">
        <v>60</v>
      </c>
    </row>
    <row r="6" spans="1:11" ht="45.75" customHeight="1">
      <c r="A6" s="48" t="s">
        <v>52</v>
      </c>
      <c r="B6" s="49" t="s">
        <v>53</v>
      </c>
      <c r="C6" s="50" t="s">
        <v>54</v>
      </c>
      <c r="D6" s="49" t="s">
        <v>55</v>
      </c>
      <c r="E6" s="50" t="s">
        <v>56</v>
      </c>
      <c r="F6" s="50" t="s">
        <v>57</v>
      </c>
      <c r="G6" s="2"/>
      <c r="H6" s="2"/>
    </row>
    <row r="7" spans="1:11" s="2" customFormat="1" ht="12.95" customHeight="1">
      <c r="A7" s="48" t="s">
        <v>58</v>
      </c>
      <c r="B7" s="51"/>
      <c r="C7" s="51"/>
      <c r="D7" s="52"/>
      <c r="E7" s="52"/>
      <c r="F7" s="53">
        <v>1330.7939999999999</v>
      </c>
      <c r="H7" s="25"/>
    </row>
    <row r="8" spans="1:11" ht="12.95" customHeight="1">
      <c r="A8" s="7" t="s">
        <v>1</v>
      </c>
      <c r="B8" s="8" t="s">
        <v>74</v>
      </c>
      <c r="C8" s="9" t="s">
        <v>2</v>
      </c>
      <c r="D8" s="10">
        <v>55</v>
      </c>
      <c r="E8" s="11">
        <v>7.19</v>
      </c>
      <c r="F8" s="11">
        <v>395.45000000000005</v>
      </c>
      <c r="G8" s="2"/>
      <c r="H8" s="26" t="s">
        <v>78</v>
      </c>
      <c r="K8" s="24"/>
    </row>
    <row r="9" spans="1:11" ht="12.95" customHeight="1">
      <c r="A9" s="7" t="s">
        <v>0</v>
      </c>
      <c r="B9" s="8" t="s">
        <v>68</v>
      </c>
      <c r="C9" s="9" t="s">
        <v>3</v>
      </c>
      <c r="D9" s="10">
        <v>1</v>
      </c>
      <c r="E9" s="11">
        <v>139.83000000000001</v>
      </c>
      <c r="F9" s="11">
        <v>139.83000000000001</v>
      </c>
      <c r="G9" s="2"/>
      <c r="H9" s="27"/>
      <c r="K9" s="24"/>
    </row>
    <row r="10" spans="1:11" ht="12.95" customHeight="1">
      <c r="A10" s="7" t="s">
        <v>20</v>
      </c>
      <c r="B10" s="8" t="s">
        <v>77</v>
      </c>
      <c r="C10" s="9" t="s">
        <v>2</v>
      </c>
      <c r="D10" s="10">
        <v>300</v>
      </c>
      <c r="E10" s="11">
        <v>1.45</v>
      </c>
      <c r="F10" s="11">
        <v>435</v>
      </c>
      <c r="G10" s="2"/>
      <c r="H10" s="27">
        <f>72.42/50</f>
        <v>1.4484000000000001</v>
      </c>
      <c r="K10" s="24"/>
    </row>
    <row r="11" spans="1:11" ht="12.95" customHeight="1">
      <c r="A11" s="7" t="s">
        <v>35</v>
      </c>
      <c r="B11" s="12"/>
      <c r="C11" s="9" t="s">
        <v>4</v>
      </c>
      <c r="D11" s="13">
        <v>0.05</v>
      </c>
      <c r="E11" s="11">
        <v>441</v>
      </c>
      <c r="F11" s="11">
        <v>22.05</v>
      </c>
      <c r="G11" s="2"/>
      <c r="H11" s="26" t="s">
        <v>71</v>
      </c>
      <c r="K11" s="24">
        <f>55*60</f>
        <v>3300</v>
      </c>
    </row>
    <row r="12" spans="1:11" ht="12.95" customHeight="1">
      <c r="A12" s="7" t="s">
        <v>40</v>
      </c>
      <c r="B12" s="12"/>
      <c r="C12" s="9" t="s">
        <v>4</v>
      </c>
      <c r="D12" s="10">
        <v>2</v>
      </c>
      <c r="E12" s="11">
        <v>27.11</v>
      </c>
      <c r="F12" s="11">
        <v>54.22</v>
      </c>
      <c r="G12" s="2"/>
      <c r="H12" s="26" t="s">
        <v>38</v>
      </c>
      <c r="K12" s="24"/>
    </row>
    <row r="13" spans="1:11" ht="12.95" customHeight="1">
      <c r="A13" s="14" t="s">
        <v>69</v>
      </c>
      <c r="B13" s="12"/>
      <c r="C13" s="9" t="s">
        <v>4</v>
      </c>
      <c r="D13" s="13">
        <v>1.5</v>
      </c>
      <c r="E13" s="11">
        <v>27.11</v>
      </c>
      <c r="F13" s="11">
        <v>40.664999999999999</v>
      </c>
      <c r="G13" s="2"/>
      <c r="H13" s="26" t="s">
        <v>38</v>
      </c>
      <c r="K13" s="24"/>
    </row>
    <row r="14" spans="1:11" ht="12.95" customHeight="1">
      <c r="A14" s="7" t="s">
        <v>21</v>
      </c>
      <c r="B14" s="8" t="s">
        <v>42</v>
      </c>
      <c r="C14" s="9" t="s">
        <v>4</v>
      </c>
      <c r="D14" s="10">
        <v>0.2</v>
      </c>
      <c r="E14" s="11">
        <v>177.35</v>
      </c>
      <c r="F14" s="11">
        <v>35.47</v>
      </c>
      <c r="G14" s="2"/>
      <c r="H14" s="26" t="s">
        <v>37</v>
      </c>
      <c r="K14" s="24"/>
    </row>
    <row r="15" spans="1:11" ht="12.95" customHeight="1">
      <c r="A15" s="7" t="s">
        <v>21</v>
      </c>
      <c r="B15" s="8" t="s">
        <v>42</v>
      </c>
      <c r="C15" s="9" t="s">
        <v>4</v>
      </c>
      <c r="D15" s="10">
        <v>0.1</v>
      </c>
      <c r="E15" s="11">
        <v>337.02</v>
      </c>
      <c r="F15" s="11">
        <v>33.701999999999998</v>
      </c>
      <c r="G15" s="2"/>
      <c r="H15" s="26" t="s">
        <v>72</v>
      </c>
      <c r="K15" s="24"/>
    </row>
    <row r="16" spans="1:11" ht="12.95" customHeight="1">
      <c r="A16" s="7" t="s">
        <v>22</v>
      </c>
      <c r="B16" s="15" t="s">
        <v>41</v>
      </c>
      <c r="C16" s="9" t="s">
        <v>4</v>
      </c>
      <c r="D16" s="16">
        <v>0.6</v>
      </c>
      <c r="E16" s="17">
        <v>149.16999999999999</v>
      </c>
      <c r="F16" s="11">
        <v>89.501999999999995</v>
      </c>
      <c r="G16" s="2"/>
      <c r="H16" s="26" t="s">
        <v>73</v>
      </c>
      <c r="K16" s="24"/>
    </row>
    <row r="17" spans="1:11" ht="12.95" customHeight="1">
      <c r="A17" s="7" t="s">
        <v>22</v>
      </c>
      <c r="B17" s="8" t="s">
        <v>42</v>
      </c>
      <c r="C17" s="9" t="s">
        <v>4</v>
      </c>
      <c r="D17" s="10">
        <v>0.5</v>
      </c>
      <c r="E17" s="11">
        <v>102.94</v>
      </c>
      <c r="F17" s="11">
        <v>51.47</v>
      </c>
      <c r="G17" s="2"/>
      <c r="H17" s="26" t="s">
        <v>39</v>
      </c>
      <c r="K17" s="24"/>
    </row>
    <row r="18" spans="1:11" ht="12.95" customHeight="1">
      <c r="A18" s="7" t="s">
        <v>34</v>
      </c>
      <c r="B18" s="8" t="s">
        <v>43</v>
      </c>
      <c r="C18" s="9" t="s">
        <v>4</v>
      </c>
      <c r="D18" s="10">
        <v>1.5</v>
      </c>
      <c r="E18" s="11">
        <v>22.29</v>
      </c>
      <c r="F18" s="11">
        <v>33.435000000000002</v>
      </c>
      <c r="G18" s="2"/>
      <c r="H18" s="26" t="s">
        <v>33</v>
      </c>
      <c r="K18" s="24"/>
    </row>
    <row r="19" spans="1:11" s="2" customFormat="1" ht="12.95" customHeight="1">
      <c r="A19" s="48" t="s">
        <v>59</v>
      </c>
      <c r="B19" s="54"/>
      <c r="C19" s="55"/>
      <c r="D19" s="55"/>
      <c r="E19" s="55"/>
      <c r="F19" s="56">
        <v>200.25250000000003</v>
      </c>
      <c r="H19" s="5"/>
      <c r="K19" s="24"/>
    </row>
    <row r="20" spans="1:11" ht="12.95" customHeight="1">
      <c r="A20" s="7" t="s">
        <v>48</v>
      </c>
      <c r="B20" s="15"/>
      <c r="C20" s="18" t="s">
        <v>6</v>
      </c>
      <c r="D20" s="10">
        <v>0.2</v>
      </c>
      <c r="E20" s="11">
        <v>114.43</v>
      </c>
      <c r="F20" s="11">
        <v>22.886000000000003</v>
      </c>
      <c r="G20" s="2"/>
      <c r="H20" s="6"/>
      <c r="K20" s="24"/>
    </row>
    <row r="21" spans="1:11" ht="12.95" customHeight="1">
      <c r="A21" s="7" t="s">
        <v>23</v>
      </c>
      <c r="B21" s="15"/>
      <c r="C21" s="18" t="s">
        <v>6</v>
      </c>
      <c r="D21" s="10">
        <v>0.05</v>
      </c>
      <c r="E21" s="11">
        <v>114.43</v>
      </c>
      <c r="F21" s="11">
        <v>5.7215000000000007</v>
      </c>
      <c r="G21" s="2"/>
      <c r="H21" s="6"/>
      <c r="K21" s="24"/>
    </row>
    <row r="22" spans="1:11" ht="12.95" customHeight="1">
      <c r="A22" s="7" t="s">
        <v>24</v>
      </c>
      <c r="B22" s="15" t="s">
        <v>45</v>
      </c>
      <c r="C22" s="18" t="s">
        <v>6</v>
      </c>
      <c r="D22" s="10">
        <v>0.1</v>
      </c>
      <c r="E22" s="11">
        <v>114.43</v>
      </c>
      <c r="F22" s="11">
        <v>11.443000000000001</v>
      </c>
      <c r="G22" s="2"/>
      <c r="H22" s="6"/>
      <c r="K22" s="24"/>
    </row>
    <row r="23" spans="1:11" ht="12.95" customHeight="1">
      <c r="A23" s="7" t="s">
        <v>25</v>
      </c>
      <c r="B23" s="15"/>
      <c r="C23" s="18" t="s">
        <v>6</v>
      </c>
      <c r="D23" s="10">
        <v>0.2</v>
      </c>
      <c r="E23" s="11">
        <v>114.43</v>
      </c>
      <c r="F23" s="11">
        <v>22.886000000000003</v>
      </c>
      <c r="G23" s="2"/>
      <c r="H23" s="6"/>
      <c r="K23" s="24"/>
    </row>
    <row r="24" spans="1:11" ht="12.95" customHeight="1">
      <c r="A24" s="7" t="s">
        <v>60</v>
      </c>
      <c r="B24" s="15"/>
      <c r="C24" s="18" t="s">
        <v>6</v>
      </c>
      <c r="D24" s="10">
        <v>0.7</v>
      </c>
      <c r="E24" s="11">
        <v>114.43</v>
      </c>
      <c r="F24" s="11">
        <v>80.100999999999999</v>
      </c>
      <c r="G24" s="2"/>
      <c r="H24" s="6"/>
      <c r="K24" s="24"/>
    </row>
    <row r="25" spans="1:11" ht="12.95" customHeight="1">
      <c r="A25" s="7" t="s">
        <v>26</v>
      </c>
      <c r="B25" s="15" t="s">
        <v>45</v>
      </c>
      <c r="C25" s="18" t="s">
        <v>6</v>
      </c>
      <c r="D25" s="10">
        <v>0.1</v>
      </c>
      <c r="E25" s="11">
        <v>114.43</v>
      </c>
      <c r="F25" s="11">
        <v>11.443000000000001</v>
      </c>
      <c r="G25" s="2"/>
      <c r="H25" s="6"/>
      <c r="K25" s="24"/>
    </row>
    <row r="26" spans="1:11" ht="12.95" customHeight="1">
      <c r="A26" s="7" t="s">
        <v>44</v>
      </c>
      <c r="B26" s="15" t="s">
        <v>43</v>
      </c>
      <c r="C26" s="18"/>
      <c r="D26" s="10">
        <v>0.3</v>
      </c>
      <c r="E26" s="11">
        <v>114.43</v>
      </c>
      <c r="F26" s="11">
        <v>34.329000000000001</v>
      </c>
      <c r="G26" s="2"/>
      <c r="H26" s="6"/>
      <c r="K26" s="24"/>
    </row>
    <row r="27" spans="1:11" ht="12.95" customHeight="1">
      <c r="A27" s="7" t="s">
        <v>27</v>
      </c>
      <c r="B27" s="8" t="s">
        <v>7</v>
      </c>
      <c r="C27" s="18" t="s">
        <v>6</v>
      </c>
      <c r="D27" s="10">
        <v>0.1</v>
      </c>
      <c r="E27" s="11">
        <v>114.43</v>
      </c>
      <c r="F27" s="11">
        <v>11.443000000000001</v>
      </c>
      <c r="G27" s="2"/>
      <c r="H27" s="6"/>
      <c r="K27" s="24"/>
    </row>
    <row r="28" spans="1:11" ht="12.95" customHeight="1">
      <c r="A28" s="48" t="s">
        <v>19</v>
      </c>
      <c r="B28" s="57" t="s">
        <v>7</v>
      </c>
      <c r="C28" s="51"/>
      <c r="D28" s="58" t="s">
        <v>8</v>
      </c>
      <c r="E28" s="52"/>
      <c r="F28" s="53">
        <v>745.48199999999997</v>
      </c>
      <c r="G28" s="2"/>
      <c r="H28" s="36" t="s">
        <v>82</v>
      </c>
      <c r="K28" s="24"/>
    </row>
    <row r="29" spans="1:11" s="37" customFormat="1" ht="12.95" customHeight="1">
      <c r="A29" s="32" t="s">
        <v>70</v>
      </c>
      <c r="B29" s="33"/>
      <c r="C29" s="34" t="s">
        <v>13</v>
      </c>
      <c r="D29" s="31">
        <v>0.6</v>
      </c>
      <c r="E29" s="31">
        <v>93.92</v>
      </c>
      <c r="F29" s="31">
        <v>56.351999999999997</v>
      </c>
      <c r="G29" s="35"/>
      <c r="H29" s="40" t="s">
        <v>83</v>
      </c>
      <c r="K29" s="38"/>
    </row>
    <row r="30" spans="1:11" s="37" customFormat="1" ht="12.95" customHeight="1">
      <c r="A30" s="32" t="s">
        <v>24</v>
      </c>
      <c r="B30" s="39" t="s">
        <v>45</v>
      </c>
      <c r="C30" s="34" t="s">
        <v>13</v>
      </c>
      <c r="D30" s="31">
        <v>0.6</v>
      </c>
      <c r="E30" s="31">
        <v>102.69</v>
      </c>
      <c r="F30" s="31">
        <v>61.613999999999997</v>
      </c>
      <c r="G30" s="35"/>
      <c r="H30" s="40" t="s">
        <v>84</v>
      </c>
      <c r="K30" s="38"/>
    </row>
    <row r="31" spans="1:11" s="37" customFormat="1" ht="12.95" customHeight="1">
      <c r="A31" s="32" t="s">
        <v>25</v>
      </c>
      <c r="B31" s="33" t="s">
        <v>14</v>
      </c>
      <c r="C31" s="34" t="s">
        <v>13</v>
      </c>
      <c r="D31" s="31">
        <v>1</v>
      </c>
      <c r="E31" s="31">
        <v>124.68</v>
      </c>
      <c r="F31" s="31">
        <v>124.68</v>
      </c>
      <c r="G31" s="35"/>
      <c r="H31" s="40" t="s">
        <v>85</v>
      </c>
    </row>
    <row r="32" spans="1:11" s="37" customFormat="1" ht="12.95" customHeight="1">
      <c r="A32" s="32" t="s">
        <v>46</v>
      </c>
      <c r="B32" s="39" t="s">
        <v>45</v>
      </c>
      <c r="C32" s="34" t="s">
        <v>13</v>
      </c>
      <c r="D32" s="31">
        <v>0.6</v>
      </c>
      <c r="E32" s="31">
        <v>102.69</v>
      </c>
      <c r="F32" s="31">
        <v>61.613999999999997</v>
      </c>
      <c r="G32" s="35"/>
      <c r="H32" s="40" t="s">
        <v>84</v>
      </c>
    </row>
    <row r="33" spans="1:14" s="37" customFormat="1" ht="12.95" customHeight="1">
      <c r="A33" s="32" t="s">
        <v>47</v>
      </c>
      <c r="B33" s="39" t="s">
        <v>43</v>
      </c>
      <c r="C33" s="34" t="s">
        <v>13</v>
      </c>
      <c r="D33" s="31">
        <v>1.8</v>
      </c>
      <c r="E33" s="31">
        <v>72.09</v>
      </c>
      <c r="F33" s="31">
        <v>129.762</v>
      </c>
      <c r="G33" s="35"/>
      <c r="H33" s="40" t="s">
        <v>84</v>
      </c>
    </row>
    <row r="34" spans="1:14" s="37" customFormat="1" ht="12.95" customHeight="1">
      <c r="A34" s="32" t="s">
        <v>28</v>
      </c>
      <c r="B34" s="33" t="s">
        <v>15</v>
      </c>
      <c r="C34" s="34" t="s">
        <v>75</v>
      </c>
      <c r="D34" s="31">
        <v>1</v>
      </c>
      <c r="E34" s="31">
        <v>311.45999999999998</v>
      </c>
      <c r="F34" s="31">
        <v>311.45999999999998</v>
      </c>
      <c r="G34" s="35"/>
      <c r="H34" s="41" t="s">
        <v>86</v>
      </c>
    </row>
    <row r="35" spans="1:14" ht="12.95" customHeight="1">
      <c r="A35" s="48" t="s">
        <v>9</v>
      </c>
      <c r="B35" s="58" t="s">
        <v>10</v>
      </c>
      <c r="C35" s="59"/>
      <c r="D35" s="60">
        <v>0.01</v>
      </c>
      <c r="E35" s="52">
        <v>2276.5284999999999</v>
      </c>
      <c r="F35" s="53">
        <v>22.765284999999999</v>
      </c>
      <c r="G35" s="2"/>
    </row>
    <row r="36" spans="1:14" ht="12.95" customHeight="1">
      <c r="A36" s="48" t="s">
        <v>17</v>
      </c>
      <c r="B36" s="58" t="s">
        <v>11</v>
      </c>
      <c r="C36" s="59"/>
      <c r="D36" s="60">
        <v>0.02</v>
      </c>
      <c r="E36" s="52">
        <v>2299.2937849999998</v>
      </c>
      <c r="F36" s="53">
        <v>45.985875700000001</v>
      </c>
      <c r="G36" s="2"/>
    </row>
    <row r="37" spans="1:14" ht="12.95" customHeight="1">
      <c r="A37" s="48" t="s">
        <v>18</v>
      </c>
      <c r="B37" s="58" t="s">
        <v>76</v>
      </c>
      <c r="C37" s="59"/>
      <c r="D37" s="60">
        <v>0.03</v>
      </c>
      <c r="E37" s="52">
        <v>2299.2937849999998</v>
      </c>
      <c r="F37" s="53">
        <v>68.978813549999998</v>
      </c>
      <c r="G37" s="2"/>
    </row>
    <row r="38" spans="1:14" ht="12.95" customHeight="1">
      <c r="A38" s="48" t="s">
        <v>79</v>
      </c>
      <c r="B38" s="51"/>
      <c r="C38" s="51"/>
      <c r="D38" s="52"/>
      <c r="E38" s="52"/>
      <c r="F38" s="53">
        <v>187.10503175437498</v>
      </c>
      <c r="G38" s="2"/>
    </row>
    <row r="39" spans="1:14" ht="12.95" customHeight="1">
      <c r="A39" s="7" t="s">
        <v>29</v>
      </c>
      <c r="B39" s="19" t="s">
        <v>80</v>
      </c>
      <c r="C39" s="20" t="s">
        <v>81</v>
      </c>
      <c r="D39" s="23">
        <v>7.7499999999999999E-2</v>
      </c>
      <c r="E39" s="21">
        <v>2414.2584742499998</v>
      </c>
      <c r="F39" s="21">
        <v>187.10503175437498</v>
      </c>
      <c r="G39" s="2"/>
    </row>
    <row r="40" spans="1:14" ht="12.95" customHeight="1">
      <c r="A40" s="48" t="s">
        <v>16</v>
      </c>
      <c r="B40" s="51"/>
      <c r="C40" s="68" t="s">
        <v>7</v>
      </c>
      <c r="D40" s="69"/>
      <c r="E40" s="69"/>
      <c r="F40" s="70">
        <v>160.29363000000004</v>
      </c>
      <c r="G40" s="2"/>
    </row>
    <row r="41" spans="1:14" ht="12.95" customHeight="1">
      <c r="A41" s="7" t="s">
        <v>30</v>
      </c>
      <c r="B41" s="19"/>
      <c r="C41" s="19" t="s">
        <v>5</v>
      </c>
      <c r="D41" s="22">
        <f>D5</f>
        <v>60</v>
      </c>
      <c r="E41" s="21">
        <v>2.66</v>
      </c>
      <c r="F41" s="21">
        <v>159.60000000000002</v>
      </c>
      <c r="G41" s="2"/>
      <c r="H41" s="4"/>
      <c r="K41" s="24"/>
    </row>
    <row r="42" spans="1:14" ht="12.95" customHeight="1">
      <c r="A42" s="7" t="s">
        <v>31</v>
      </c>
      <c r="B42" s="19" t="s">
        <v>36</v>
      </c>
      <c r="C42" s="19" t="s">
        <v>12</v>
      </c>
      <c r="D42" s="43">
        <v>1.4999999999999999E-4</v>
      </c>
      <c r="E42" s="21">
        <v>4624.2</v>
      </c>
      <c r="F42" s="21">
        <v>0.69362999999999986</v>
      </c>
      <c r="G42" s="2"/>
      <c r="H42" s="4"/>
      <c r="K42" s="24"/>
    </row>
    <row r="43" spans="1:14" s="37" customFormat="1" ht="12.95" customHeight="1">
      <c r="A43" s="48" t="s">
        <v>61</v>
      </c>
      <c r="B43" s="48"/>
      <c r="C43" s="61" t="s">
        <v>62</v>
      </c>
      <c r="D43" s="61">
        <f>D5</f>
        <v>60</v>
      </c>
      <c r="E43" s="61">
        <v>77.069999999999993</v>
      </c>
      <c r="F43" s="62">
        <v>4624.2</v>
      </c>
      <c r="G43" s="35"/>
      <c r="H43" s="4" t="s">
        <v>87</v>
      </c>
      <c r="I43" s="42"/>
      <c r="K43" s="38"/>
    </row>
    <row r="44" spans="1:14" ht="12.95" customHeight="1">
      <c r="A44" s="48" t="s">
        <v>63</v>
      </c>
      <c r="B44" s="63" t="s">
        <v>62</v>
      </c>
      <c r="C44" s="64"/>
      <c r="D44" s="65"/>
      <c r="E44" s="65"/>
      <c r="F44" s="66">
        <v>2761.6571360043749</v>
      </c>
      <c r="G44" s="2"/>
      <c r="H44" s="4"/>
      <c r="J44" s="3"/>
      <c r="K44" s="24"/>
      <c r="L44" s="3"/>
      <c r="M44" s="3"/>
      <c r="N44" s="3"/>
    </row>
    <row r="45" spans="1:14" ht="12.95" customHeight="1">
      <c r="A45" s="48" t="s">
        <v>63</v>
      </c>
      <c r="B45" s="63" t="s">
        <v>64</v>
      </c>
      <c r="C45" s="49"/>
      <c r="D45" s="65"/>
      <c r="E45" s="65"/>
      <c r="F45" s="66">
        <v>46.027618933406252</v>
      </c>
      <c r="G45" s="2"/>
      <c r="H45" s="4"/>
      <c r="J45" s="3"/>
      <c r="K45" s="24"/>
      <c r="L45" s="3"/>
      <c r="M45" s="3"/>
      <c r="N45" s="3"/>
    </row>
    <row r="46" spans="1:14" ht="12.95" customHeight="1">
      <c r="A46" s="48" t="s">
        <v>65</v>
      </c>
      <c r="B46" s="63" t="s">
        <v>62</v>
      </c>
      <c r="C46" s="67"/>
      <c r="D46" s="65"/>
      <c r="E46" s="65"/>
      <c r="F46" s="66">
        <v>1862.5428639956249</v>
      </c>
      <c r="G46" s="2"/>
      <c r="H46" s="4"/>
      <c r="J46" s="3"/>
      <c r="K46" s="24"/>
      <c r="L46" s="3"/>
      <c r="M46" s="3"/>
      <c r="N46" s="3"/>
    </row>
    <row r="47" spans="1:14" ht="12.95" customHeight="1">
      <c r="A47" s="48" t="s">
        <v>65</v>
      </c>
      <c r="B47" s="63" t="s">
        <v>66</v>
      </c>
      <c r="C47" s="67"/>
      <c r="D47" s="65"/>
      <c r="E47" s="65"/>
      <c r="F47" s="66">
        <v>67.442943575913702</v>
      </c>
      <c r="G47" s="2"/>
      <c r="H47" s="4"/>
      <c r="J47" s="3"/>
      <c r="K47" s="24"/>
      <c r="L47" s="3"/>
      <c r="M47" s="3"/>
      <c r="N47" s="3"/>
    </row>
    <row r="48" spans="1:14" ht="18" customHeight="1">
      <c r="A48" s="71" t="s">
        <v>67</v>
      </c>
      <c r="B48" s="72"/>
      <c r="C48" s="72"/>
      <c r="D48" s="72"/>
      <c r="E48" s="72"/>
      <c r="F48" s="72"/>
      <c r="G48" s="2"/>
      <c r="H48" s="4"/>
      <c r="J48" s="3"/>
      <c r="K48" s="3"/>
      <c r="L48" s="3"/>
      <c r="M48" s="3"/>
      <c r="N48" s="3"/>
    </row>
  </sheetData>
  <customSheetViews>
    <customSheetView guid="{288B70D2-9FF5-4F94-A2D6-5699BE42485B}" scale="60" showPageBreaks="1" view="pageBreakPreview" showRuler="0" topLeftCell="A3">
      <selection activeCell="E41" sqref="E41"/>
      <rowBreaks count="2" manualBreakCount="2">
        <brk id="52" max="16383" man="1"/>
        <brk id="95" max="16383" man="1"/>
      </rowBreaks>
      <pageMargins left="0.79" right="0.79" top="0.79" bottom="0.79" header="0.49212598499999999" footer="0.49212598499999999"/>
      <pageSetup scale="57" orientation="landscape" horizontalDpi="300" verticalDpi="300" r:id="rId1"/>
      <headerFooter alignWithMargins="0">
        <oddFooter>&amp;C&amp;P</oddFooter>
      </headerFooter>
    </customSheetView>
    <customSheetView guid="{EFF30DA0-A5D8-11D5-BD05-00104B6ECA25}" scale="60" showPageBreaks="1" view="pageBreakPreview" showRuler="0" topLeftCell="A3">
      <selection activeCell="E41" sqref="E41"/>
      <rowBreaks count="2" manualBreakCount="2">
        <brk id="52" max="16383" man="1"/>
        <brk id="95" max="16383" man="1"/>
      </rowBreaks>
      <pageMargins left="0.79" right="0.79" top="0.79" bottom="0.79" header="0.49212598499999999" footer="0.49212598499999999"/>
      <pageSetup scale="57" orientation="landscape" horizontalDpi="300" verticalDpi="300" r:id="rId2"/>
      <headerFooter alignWithMargins="0">
        <oddFooter>&amp;C&amp;P</oddFooter>
      </headerFooter>
    </customSheetView>
    <customSheetView guid="{F4B539E0-29B3-11D5-9782-00104B32BE8F}" scale="60" showPageBreaks="1" view="pageBreakPreview" showRuler="0" topLeftCell="A3">
      <selection activeCell="E41" sqref="E41"/>
      <rowBreaks count="2" manualBreakCount="2">
        <brk id="52" max="16383" man="1"/>
        <brk id="95" max="16383" man="1"/>
      </rowBreaks>
      <pageMargins left="0.79" right="0.79" top="0.79" bottom="0.79" header="0.49212598499999999" footer="0.49212598499999999"/>
      <pageSetup scale="57" orientation="landscape" horizontalDpi="300" verticalDpi="300" r:id="rId3"/>
      <headerFooter alignWithMargins="0">
        <oddFooter>&amp;C&amp;P</oddFooter>
      </headerFooter>
    </customSheetView>
    <customSheetView guid="{F493FA60-BF04-11D4-8C64-0050DA0D0BA2}" scale="60" showPageBreaks="1" view="pageBreakPreview" showRuler="0">
      <selection activeCell="C59" sqref="C59"/>
      <rowBreaks count="2" manualBreakCount="2">
        <brk id="52" max="16383" man="1"/>
        <brk id="95" max="16383" man="1"/>
      </rowBreaks>
      <pageMargins left="0.79" right="0.79" top="0.79" bottom="0.79" header="0.49212598499999999" footer="0.49212598499999999"/>
      <pageSetup scale="57" orientation="landscape" horizontalDpi="300" verticalDpi="300" copies="0" r:id="rId4"/>
      <headerFooter alignWithMargins="0">
        <oddFooter>&amp;C&amp;P</oddFooter>
      </headerFooter>
    </customSheetView>
    <customSheetView guid="{91BB0C5C-A298-47CC-B3A9-5C20C9760762}" scale="75" showRuler="0" topLeftCell="A54">
      <selection activeCell="G73" sqref="G73"/>
      <rowBreaks count="2" manualBreakCount="2">
        <brk id="52" max="16383" man="1"/>
        <brk id="95" max="16383" man="1"/>
      </rowBreaks>
      <pageMargins left="0.79" right="0.79" top="0.79" bottom="0.79" header="0.49212598499999999" footer="0.49212598499999999"/>
      <pageSetup scale="57" orientation="landscape" horizontalDpi="300" verticalDpi="300" r:id="rId5"/>
      <headerFooter alignWithMargins="0">
        <oddFooter>&amp;C&amp;P</oddFooter>
      </headerFooter>
    </customSheetView>
    <customSheetView guid="{B00CA920-0E2B-11D5-8B28-00104B32BE8F}" scale="60" showPageBreaks="1" view="pageBreakPreview" showRuler="0" topLeftCell="A3">
      <selection activeCell="E41" sqref="E41"/>
      <rowBreaks count="2" manualBreakCount="2">
        <brk id="52" max="16383" man="1"/>
        <brk id="95" max="16383" man="1"/>
      </rowBreaks>
      <pageMargins left="0.79" right="0.79" top="0.79" bottom="0.79" header="0.49212598499999999" footer="0.49212598499999999"/>
      <pageSetup scale="57" orientation="landscape" horizontalDpi="300" verticalDpi="300" r:id="rId6"/>
      <headerFooter alignWithMargins="0">
        <oddFooter>&amp;C&amp;P</oddFooter>
      </headerFooter>
    </customSheetView>
    <customSheetView guid="{A7BC93E0-2CC9-11D5-B844-00104B976B53}" scale="60" showPageBreaks="1" view="pageBreakPreview" showRuler="0" topLeftCell="A3">
      <selection activeCell="E41" sqref="E41"/>
      <rowBreaks count="2" manualBreakCount="2">
        <brk id="52" max="16383" man="1"/>
        <brk id="95" max="16383" man="1"/>
      </rowBreaks>
      <pageMargins left="0.79" right="0.79" top="0.79" bottom="0.79" header="0.49212598499999999" footer="0.49212598499999999"/>
      <pageSetup scale="57" orientation="landscape" horizontalDpi="300" verticalDpi="300" r:id="rId7"/>
      <headerFooter alignWithMargins="0">
        <oddFooter>&amp;C&amp;P</oddFooter>
      </headerFooter>
    </customSheetView>
    <customSheetView guid="{CB46D2D2-72E2-11D6-A68A-0002440679E2}" scale="60" showPageBreaks="1" view="pageBreakPreview" showRuler="0" topLeftCell="A3">
      <selection activeCell="E41" sqref="E41"/>
      <rowBreaks count="2" manualBreakCount="2">
        <brk id="52" max="16383" man="1"/>
        <brk id="95" max="16383" man="1"/>
      </rowBreaks>
      <pageMargins left="0.79" right="0.79" top="0.79" bottom="0.79" header="0.49212598499999999" footer="0.49212598499999999"/>
      <pageSetup scale="57" orientation="landscape" horizontalDpi="300" verticalDpi="300" r:id="rId8"/>
      <headerFooter alignWithMargins="0">
        <oddFooter>&amp;C&amp;P</oddFooter>
      </headerFooter>
    </customSheetView>
  </customSheetViews>
  <mergeCells count="7">
    <mergeCell ref="A48:F48"/>
    <mergeCell ref="A1:F1"/>
    <mergeCell ref="A2:F2"/>
    <mergeCell ref="A3:F3"/>
    <mergeCell ref="A4:F4"/>
    <mergeCell ref="A5:C5"/>
    <mergeCell ref="E5:F5"/>
  </mergeCells>
  <phoneticPr fontId="0" type="noConversion"/>
  <printOptions gridLines="1"/>
  <pageMargins left="1.1811023622047245" right="0.59055118110236227" top="1.1811023622047245" bottom="0.78740157480314965" header="0" footer="0"/>
  <pageSetup paperSize="9" scale="80" orientation="landscape" horizontalDpi="300" verticalDpi="300" r:id="rId9"/>
  <headerFooter alignWithMargins="0"/>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Soja alta tecnologia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Instituto CEPA</dc:creator>
  <cp:lastModifiedBy>Edila Goncalves Botelho</cp:lastModifiedBy>
  <cp:lastPrinted>2014-09-10T19:18:30Z</cp:lastPrinted>
  <dcterms:created xsi:type="dcterms:W3CDTF">1999-10-06T10:24:34Z</dcterms:created>
  <dcterms:modified xsi:type="dcterms:W3CDTF">2019-02-08T19:31:49Z</dcterms:modified>
</cp:coreProperties>
</file>